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 (дек)" sheetId="1" r:id="rId1"/>
  </sheets>
  <definedNames/>
  <calcPr fullCalcOnLoad="1"/>
</workbook>
</file>

<file path=xl/sharedStrings.xml><?xml version="1.0" encoding="utf-8"?>
<sst xmlns="http://schemas.openxmlformats.org/spreadsheetml/2006/main" count="76" uniqueCount="73">
  <si>
    <t>ИСТОЧНИК ДОХОДОВ</t>
  </si>
  <si>
    <t>классификации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</si>
  <si>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</si>
  <si>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</si>
  <si>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</si>
  <si>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</si>
  <si>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</si>
  <si>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</si>
  <si>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</si>
  <si>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</si>
  <si>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</si>
  <si>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</si>
  <si>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</si>
  <si>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</si>
  <si>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</si>
  <si>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</si>
  <si>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</si>
  <si>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</si>
  <si>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</si>
  <si>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</si>
  <si>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</si>
  <si>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</si>
  <si>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</si>
  <si>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</si>
  <si>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</si>
  <si>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</si>
  <si>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</si>
  <si>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</si>
  <si>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</si>
  <si>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</si>
  <si>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</si>
  <si>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</si>
  <si>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</si>
  <si>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</si>
  <si>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</si>
  <si>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</si>
  <si>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</si>
  <si>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</si>
  <si>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</si>
  <si>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ПРОДАЖИ МАТЕРИАЛЬНЫХ И НЕМАТЕРИАЛЬНЫХ АКТИВОВ</t>
  </si>
  <si>
    <t>1 06 04000 02 0000 110</t>
  </si>
  <si>
    <t>1 13 00000 00 0000 0000</t>
  </si>
  <si>
    <t>ДОХОДЫ ОТ ОКАЗАНИЯ ПЛАТНЫХ УСЛУГ И КОМПЕНСАЦИИ ЗАТРАТ ГОСУДАРСТВА</t>
  </si>
  <si>
    <t>1 13 03050 10 0000 130</t>
  </si>
  <si>
    <t>ТРАНСПОРТНЫЙ НАЛОГ</t>
  </si>
  <si>
    <t>1 06 04012 02 0000 110</t>
  </si>
  <si>
    <t>Транспортный налог с физических лиц</t>
  </si>
  <si>
    <t>2 02 04999 10 0000 151</t>
  </si>
  <si>
    <t>Прочие межбюджетные трансферты передаваемые бюджетам поселений</t>
  </si>
  <si>
    <t xml:space="preserve">Прочие неналоговые доходы бюджетов поселений </t>
  </si>
  <si>
    <t>1 14 06014 10 0000 430</t>
  </si>
  <si>
    <t>Утверждено</t>
  </si>
  <si>
    <t>(тыс. руб)</t>
  </si>
  <si>
    <t>Исполнено</t>
  </si>
  <si>
    <t>% исполн.</t>
  </si>
  <si>
    <t>к годов.</t>
  </si>
  <si>
    <t>плану</t>
  </si>
  <si>
    <t>Отчет об исполнении  бюджета по доходам  муниципального образования</t>
  </si>
  <si>
    <r>
      <t>Код</t>
    </r>
    <r>
      <rPr>
        <sz val="10"/>
        <rFont val="Arial Cyr"/>
        <family val="0"/>
      </rPr>
      <t xml:space="preserve"> бюджетной</t>
    </r>
  </si>
  <si>
    <t>1 14 01050 10 0000 410</t>
  </si>
  <si>
    <t>Доходы от продажи квартир, находящихся в собственности поселениий</t>
  </si>
  <si>
    <t>Селивановское   сельское поселение за 2012 год</t>
  </si>
  <si>
    <t>на 2012г</t>
  </si>
  <si>
    <t>на01.01.2013</t>
  </si>
  <si>
    <t xml:space="preserve">Прочие доходы от оказания платных услуг получателями средств бюджетов поселений </t>
  </si>
  <si>
    <t>2 02 01003 10 0000 151</t>
  </si>
  <si>
    <t>Дотации бюджетам поселений на поддержку мер по обеспечению сбалансированности бюджетов</t>
  </si>
  <si>
    <t>2 02 02999 10 0000 000</t>
  </si>
  <si>
    <t>Прочие субсидии бюджетам поселений</t>
  </si>
  <si>
    <t>2 02 02999 10 0000 145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</si>
  <si>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</si>
  <si>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</si>
  <si>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Приложение № 3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</si>
</sst>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164" fontId="3" fillId="0" borderId="2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3" xfId="0" applyNumberForma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23" xfId="0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3" xfId="0" applyNumberFormat="1" applyBorder="1" applyAlignment="1">
      <alignment horizontal="center" vertical="center" wrapText="1"/>
    </xf>
    <xf numFmtId="0" fontId="1" fillId="0" borderId="23" xfId="0" applyNumberFormat="1" applyFont="1" applyBorder="1" applyAlignment="1">
      <alignment vertical="center" wrapText="1"/>
    </xf>
    <xf numFmtId="0" fontId="0" fillId="0" borderId="23" xfId="0" applyNumberForma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164" fontId="0" fillId="0" borderId="25" xfId="0" applyNumberForma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3" xfId="0" applyNumberFormat="1" applyBorder="1" applyAlignment="1">
      <alignment vertical="center" wrapText="1"/>
    </xf>
    <xf numFmtId="164" fontId="3" fillId="0" borderId="24" xfId="0" applyNumberFormat="1" applyFont="1" applyBorder="1" applyAlignment="1">
      <alignment vertical="center"/>
    </xf>
    <xf numFmtId="2" fontId="3" fillId="0" borderId="23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A9" sqref="A9:E9"/>
    </sheetView>
  </sheetViews>
  <sheetFormatPr defaultColWidth="9.00390625" defaultRowHeight="12.75"/>
  <cols>
    <col min="1" max="1" width="23.25390625" style="0" customWidth="1"/>
    <col min="2" max="2" width="47.625" style="0" customWidth="1"/>
    <col min="3" max="3" width="8.375" style="0" customWidth="1"/>
    <col min="4" max="4" width="8.625" style="0" customWidth="1"/>
    <col min="5" max="6" width="11.125" style="0" customWidth="1"/>
  </cols>
  <sheetData>
    <row r="1" spans="1:6" ht="12.75">
      <c r="A1" s="59" t="s">
        <v>72</v>
      </c>
      <c r="B1" s="60"/>
      <c r="C1" s="60"/>
      <c r="D1" s="60"/>
      <c r="E1" s="60"/>
      <c r="F1" s="31"/>
    </row>
    <row r="2" spans="1:6" ht="12.75">
      <c r="A2" s="59"/>
      <c r="B2" s="60"/>
      <c r="C2" s="60"/>
      <c r="D2" s="60"/>
      <c r="E2" s="60"/>
      <c r="F2" s="31"/>
    </row>
    <row r="3" spans="1:6" ht="12.75">
      <c r="A3" s="30"/>
      <c r="B3" s="59"/>
      <c r="C3" s="59"/>
      <c r="D3" s="59"/>
      <c r="E3" s="59"/>
      <c r="F3" s="1"/>
    </row>
    <row r="4" spans="1:6" ht="15.75">
      <c r="A4" s="61" t="s">
        <v>57</v>
      </c>
      <c r="B4" s="61"/>
      <c r="C4" s="61"/>
      <c r="D4" s="61"/>
      <c r="E4" s="61"/>
      <c r="F4" s="32"/>
    </row>
    <row r="5" spans="2:7" ht="15.75">
      <c r="B5" s="62" t="s">
        <v>61</v>
      </c>
      <c r="C5" s="62"/>
      <c r="D5" s="62"/>
      <c r="E5" s="62"/>
      <c r="F5" s="62"/>
      <c r="G5" s="62"/>
    </row>
    <row r="6" spans="1:6" ht="12.75">
      <c r="A6" s="59"/>
      <c r="B6" s="60"/>
      <c r="C6" s="60"/>
      <c r="D6" s="60"/>
      <c r="E6" s="60"/>
      <c r="F6" s="31"/>
    </row>
    <row r="7" spans="2:6" ht="12.75">
      <c r="B7" s="1"/>
      <c r="C7" s="1"/>
      <c r="D7" s="1"/>
      <c r="E7" s="1"/>
      <c r="F7" s="1"/>
    </row>
    <row r="9" spans="1:6" ht="12.75">
      <c r="A9" s="64"/>
      <c r="B9" s="65"/>
      <c r="C9" s="65"/>
      <c r="D9" s="65"/>
      <c r="E9" s="65"/>
      <c r="F9" s="32"/>
    </row>
    <row r="10" spans="1:6" ht="10.5" customHeight="1" thickBot="1">
      <c r="A10" s="65"/>
      <c r="B10" s="65"/>
      <c r="C10" s="65"/>
      <c r="D10" s="65"/>
      <c r="E10" s="65"/>
      <c r="F10" s="32"/>
    </row>
    <row r="11" spans="2:7" ht="13.5" hidden="1" thickBot="1">
      <c r="B11" s="63"/>
      <c r="C11" s="63"/>
      <c r="D11" s="63"/>
      <c r="E11" s="63"/>
      <c r="F11" s="63"/>
      <c r="G11" s="63"/>
    </row>
    <row r="12" spans="1:6" ht="15">
      <c r="A12" s="42" t="s">
        <v>58</v>
      </c>
      <c r="B12" s="41" t="s">
        <v>0</v>
      </c>
      <c r="C12" s="2" t="s">
        <v>51</v>
      </c>
      <c r="D12" s="2" t="s">
        <v>53</v>
      </c>
      <c r="E12" s="8" t="s">
        <v>54</v>
      </c>
      <c r="F12" s="33"/>
    </row>
    <row r="13" spans="1:6" ht="13.5" thickBot="1">
      <c r="A13" s="16" t="s">
        <v>1</v>
      </c>
      <c r="B13" s="16"/>
      <c r="C13" s="38" t="s">
        <v>62</v>
      </c>
      <c r="D13" s="38" t="s">
        <v>63</v>
      </c>
      <c r="E13" s="39" t="s">
        <v>55</v>
      </c>
      <c r="F13" s="33"/>
    </row>
    <row r="14" spans="1:6" ht="13.5" thickBot="1">
      <c r="A14" s="40"/>
      <c r="B14" s="40"/>
      <c r="C14" s="16" t="s">
        <v>52</v>
      </c>
      <c r="D14" s="16" t="s">
        <v>52</v>
      </c>
      <c r="E14" s="17" t="s">
        <v>56</v>
      </c>
      <c r="F14" s="33"/>
    </row>
    <row r="15" spans="1:6" ht="15.75">
      <c r="A15" s="14" t="s">
        <v>2</v>
      </c>
      <c r="B15" s="15" t="s">
        <v>3</v>
      </c>
      <c r="C15" s="26">
        <f>C16+C18+C23+C25+C29+C31</f>
        <v>2617.5</v>
      </c>
      <c r="D15" s="57">
        <f>D16+D18+D23+D25+D29+D31+D34</f>
        <v>2689.1</v>
      </c>
      <c r="E15" s="26">
        <f>D15/C15*100</f>
        <v>102.73543457497611</v>
      </c>
      <c r="F15" s="34"/>
    </row>
    <row r="16" spans="1:6" ht="15.75">
      <c r="A16" s="4" t="s">
        <v>4</v>
      </c>
      <c r="B16" s="9" t="s">
        <v>5</v>
      </c>
      <c r="C16" s="25">
        <v>188</v>
      </c>
      <c r="D16" s="46">
        <f>D17</f>
        <v>194.6</v>
      </c>
      <c r="E16" s="26">
        <f aca="true" t="shared" si="0" ref="E16:E46">D16/C16*100</f>
        <v>103.51063829787235</v>
      </c>
      <c r="F16" s="35"/>
    </row>
    <row r="17" spans="1:6" ht="15.75">
      <c r="A17" s="5" t="s">
        <v>6</v>
      </c>
      <c r="B17" s="10" t="s">
        <v>7</v>
      </c>
      <c r="C17" s="24">
        <v>188</v>
      </c>
      <c r="D17" s="47">
        <v>194.6</v>
      </c>
      <c r="E17" s="26">
        <f t="shared" si="0"/>
        <v>103.51063829787235</v>
      </c>
      <c r="F17" s="36"/>
    </row>
    <row r="18" spans="1:6" ht="15.75">
      <c r="A18" s="4" t="s">
        <v>8</v>
      </c>
      <c r="B18" s="9" t="s">
        <v>9</v>
      </c>
      <c r="C18" s="25">
        <f>C19+C20+C21</f>
        <v>659.4</v>
      </c>
      <c r="D18" s="46">
        <f>D19+D20+D21</f>
        <v>720.5999999999999</v>
      </c>
      <c r="E18" s="26">
        <f t="shared" si="0"/>
        <v>109.28116469517741</v>
      </c>
      <c r="F18" s="35"/>
    </row>
    <row r="19" spans="1:6" ht="38.25">
      <c r="A19" s="5" t="s">
        <v>10</v>
      </c>
      <c r="B19" s="10" t="s">
        <v>15</v>
      </c>
      <c r="C19" s="24">
        <v>14.4</v>
      </c>
      <c r="D19" s="45">
        <v>16.2</v>
      </c>
      <c r="E19" s="26">
        <f t="shared" si="0"/>
        <v>112.5</v>
      </c>
      <c r="F19" s="36"/>
    </row>
    <row r="20" spans="1:6" ht="15.75">
      <c r="A20" s="5" t="s">
        <v>16</v>
      </c>
      <c r="B20" s="10" t="s">
        <v>17</v>
      </c>
      <c r="C20" s="24">
        <v>365</v>
      </c>
      <c r="D20" s="47">
        <v>408.7</v>
      </c>
      <c r="E20" s="26">
        <f t="shared" si="0"/>
        <v>111.97260273972603</v>
      </c>
      <c r="F20" s="36"/>
    </row>
    <row r="21" spans="1:6" s="3" customFormat="1" ht="15.75">
      <c r="A21" s="4" t="s">
        <v>40</v>
      </c>
      <c r="B21" s="9" t="s">
        <v>44</v>
      </c>
      <c r="C21" s="25">
        <v>280</v>
      </c>
      <c r="D21" s="46">
        <f>D22</f>
        <v>295.7</v>
      </c>
      <c r="E21" s="26">
        <f t="shared" si="0"/>
        <v>105.60714285714286</v>
      </c>
      <c r="F21" s="35"/>
    </row>
    <row r="22" spans="1:6" s="23" customFormat="1" ht="15.75">
      <c r="A22" s="22" t="s">
        <v>45</v>
      </c>
      <c r="B22" s="10" t="s">
        <v>46</v>
      </c>
      <c r="C22" s="27">
        <v>280</v>
      </c>
      <c r="D22" s="47">
        <v>295.7</v>
      </c>
      <c r="E22" s="26">
        <f t="shared" si="0"/>
        <v>105.60714285714286</v>
      </c>
      <c r="F22" s="37"/>
    </row>
    <row r="23" spans="1:6" ht="15.75">
      <c r="A23" s="4" t="s">
        <v>18</v>
      </c>
      <c r="B23" s="9" t="s">
        <v>19</v>
      </c>
      <c r="C23" s="25">
        <v>1</v>
      </c>
      <c r="D23" s="46">
        <f>D24</f>
        <v>3.3</v>
      </c>
      <c r="E23" s="26">
        <f t="shared" si="0"/>
        <v>330</v>
      </c>
      <c r="F23" s="35"/>
    </row>
    <row r="24" spans="1:6" ht="63.75">
      <c r="A24" s="5" t="s">
        <v>20</v>
      </c>
      <c r="B24" s="10" t="s">
        <v>21</v>
      </c>
      <c r="C24" s="24">
        <v>1</v>
      </c>
      <c r="D24" s="45">
        <v>3.3</v>
      </c>
      <c r="E24" s="26">
        <f t="shared" si="0"/>
        <v>330</v>
      </c>
      <c r="F24" s="36"/>
    </row>
    <row r="25" spans="1:6" ht="38.25">
      <c r="A25" s="4" t="s">
        <v>11</v>
      </c>
      <c r="B25" s="9" t="s">
        <v>22</v>
      </c>
      <c r="C25" s="25">
        <f>C26+C27+C28</f>
        <v>669.5</v>
      </c>
      <c r="D25" s="46">
        <f>D26+D27+D28</f>
        <v>657.7</v>
      </c>
      <c r="E25" s="26">
        <f t="shared" si="0"/>
        <v>98.23749066467514</v>
      </c>
      <c r="F25" s="35"/>
    </row>
    <row r="26" spans="1:6" ht="63.75">
      <c r="A26" s="5" t="s">
        <v>23</v>
      </c>
      <c r="B26" s="11" t="s">
        <v>24</v>
      </c>
      <c r="C26" s="24">
        <v>220</v>
      </c>
      <c r="D26" s="48">
        <v>237.6</v>
      </c>
      <c r="E26" s="26">
        <f t="shared" si="0"/>
        <v>108</v>
      </c>
      <c r="F26" s="36"/>
    </row>
    <row r="27" spans="1:6" ht="38.25">
      <c r="A27" s="5" t="s">
        <v>12</v>
      </c>
      <c r="B27" s="10" t="s">
        <v>25</v>
      </c>
      <c r="C27" s="24">
        <v>169</v>
      </c>
      <c r="D27" s="45">
        <v>171.4</v>
      </c>
      <c r="E27" s="26">
        <f t="shared" si="0"/>
        <v>101.42011834319527</v>
      </c>
      <c r="F27" s="36"/>
    </row>
    <row r="28" spans="1:6" ht="90.75" customHeight="1">
      <c r="A28" s="5" t="s">
        <v>26</v>
      </c>
      <c r="B28" s="11" t="s">
        <v>36</v>
      </c>
      <c r="C28" s="24">
        <v>280.5</v>
      </c>
      <c r="D28" s="48">
        <v>248.7</v>
      </c>
      <c r="E28" s="26">
        <f t="shared" si="0"/>
        <v>88.66310160427807</v>
      </c>
      <c r="F28" s="36"/>
    </row>
    <row r="29" spans="1:6" s="3" customFormat="1" ht="26.25" customHeight="1">
      <c r="A29" s="4" t="s">
        <v>41</v>
      </c>
      <c r="B29" s="21" t="s">
        <v>42</v>
      </c>
      <c r="C29" s="25">
        <f>C30</f>
        <v>19.6</v>
      </c>
      <c r="D29" s="49">
        <f>D30</f>
        <v>28.3</v>
      </c>
      <c r="E29" s="26">
        <f t="shared" si="0"/>
        <v>144.3877551020408</v>
      </c>
      <c r="F29" s="35"/>
    </row>
    <row r="30" spans="1:6" ht="27.75" customHeight="1">
      <c r="A30" s="5" t="s">
        <v>43</v>
      </c>
      <c r="B30" s="11" t="s">
        <v>64</v>
      </c>
      <c r="C30" s="24">
        <v>19.6</v>
      </c>
      <c r="D30" s="50">
        <v>28.3</v>
      </c>
      <c r="E30" s="26">
        <f t="shared" si="0"/>
        <v>144.3877551020408</v>
      </c>
      <c r="F30" s="36"/>
    </row>
    <row r="31" spans="1:6" ht="25.5">
      <c r="A31" s="4" t="s">
        <v>13</v>
      </c>
      <c r="B31" s="9" t="s">
        <v>39</v>
      </c>
      <c r="C31" s="25">
        <f>SUM(C32:C33)</f>
        <v>1080</v>
      </c>
      <c r="D31" s="25">
        <f>SUM(D32:D33)</f>
        <v>1039</v>
      </c>
      <c r="E31" s="26">
        <f t="shared" si="0"/>
        <v>96.2037037037037</v>
      </c>
      <c r="F31" s="35"/>
    </row>
    <row r="32" spans="1:6" ht="25.5">
      <c r="A32" s="43" t="s">
        <v>59</v>
      </c>
      <c r="B32" s="44" t="s">
        <v>60</v>
      </c>
      <c r="C32" s="54">
        <v>989.4</v>
      </c>
      <c r="D32" s="55">
        <v>948.4</v>
      </c>
      <c r="E32" s="26">
        <f t="shared" si="0"/>
        <v>95.8560743885183</v>
      </c>
      <c r="F32" s="35"/>
    </row>
    <row r="33" spans="1:6" ht="38.25">
      <c r="A33" s="5" t="s">
        <v>50</v>
      </c>
      <c r="B33" s="10" t="s">
        <v>27</v>
      </c>
      <c r="C33" s="24">
        <v>90.6</v>
      </c>
      <c r="D33" s="45">
        <v>90.6</v>
      </c>
      <c r="E33" s="26">
        <f t="shared" si="0"/>
        <v>100</v>
      </c>
      <c r="F33" s="36"/>
    </row>
    <row r="34" spans="1:6" s="3" customFormat="1" ht="15.75">
      <c r="A34" s="4" t="s">
        <v>34</v>
      </c>
      <c r="B34" s="9" t="s">
        <v>33</v>
      </c>
      <c r="C34" s="25">
        <f>C35</f>
        <v>0</v>
      </c>
      <c r="D34" s="46">
        <f>D35</f>
        <v>45.6</v>
      </c>
      <c r="E34" s="26"/>
      <c r="F34" s="35"/>
    </row>
    <row r="35" spans="1:6" ht="13.5" customHeight="1">
      <c r="A35" s="5" t="s">
        <v>35</v>
      </c>
      <c r="B35" s="10" t="s">
        <v>49</v>
      </c>
      <c r="C35" s="24"/>
      <c r="D35" s="47">
        <v>45.6</v>
      </c>
      <c r="E35" s="26"/>
      <c r="F35" s="36"/>
    </row>
    <row r="36" spans="1:6" ht="21" customHeight="1">
      <c r="A36" s="6" t="s">
        <v>14</v>
      </c>
      <c r="B36" s="12" t="s">
        <v>28</v>
      </c>
      <c r="C36" s="28">
        <f>C37+C38+C39+C40+C41+C42+C44+C45</f>
        <v>10912.599999999999</v>
      </c>
      <c r="D36" s="58">
        <f>D37+D38+D39+D40+D41+D42+D44+D45</f>
        <v>10787.599999999999</v>
      </c>
      <c r="E36" s="26">
        <f t="shared" si="0"/>
        <v>98.85453512453493</v>
      </c>
      <c r="F36" s="34"/>
    </row>
    <row r="37" spans="1:6" ht="25.5">
      <c r="A37" s="5" t="s">
        <v>29</v>
      </c>
      <c r="B37" s="10" t="s">
        <v>30</v>
      </c>
      <c r="C37" s="24">
        <v>1879.1</v>
      </c>
      <c r="D37" s="45">
        <v>1879.1</v>
      </c>
      <c r="E37" s="26">
        <f t="shared" si="0"/>
        <v>100</v>
      </c>
      <c r="F37" s="36"/>
    </row>
    <row r="38" spans="1:6" ht="25.5">
      <c r="A38" s="5" t="s">
        <v>29</v>
      </c>
      <c r="B38" s="10" t="s">
        <v>31</v>
      </c>
      <c r="C38" s="24">
        <v>1535.8</v>
      </c>
      <c r="D38" s="45">
        <v>1535.8</v>
      </c>
      <c r="E38" s="26">
        <f t="shared" si="0"/>
        <v>100</v>
      </c>
      <c r="F38" s="36"/>
    </row>
    <row r="39" spans="1:6" ht="30.75" customHeight="1">
      <c r="A39" s="5" t="s">
        <v>65</v>
      </c>
      <c r="B39" s="10" t="s">
        <v>66</v>
      </c>
      <c r="C39" s="24">
        <v>723</v>
      </c>
      <c r="D39" s="56">
        <v>723</v>
      </c>
      <c r="E39" s="26">
        <f t="shared" si="0"/>
        <v>100</v>
      </c>
      <c r="F39" s="36"/>
    </row>
    <row r="40" spans="1:6" ht="16.5" customHeight="1">
      <c r="A40" s="5" t="s">
        <v>67</v>
      </c>
      <c r="B40" s="10" t="s">
        <v>68</v>
      </c>
      <c r="C40" s="24">
        <v>1085.4</v>
      </c>
      <c r="D40" s="47">
        <v>1085.4</v>
      </c>
      <c r="E40" s="26">
        <f t="shared" si="0"/>
        <v>100</v>
      </c>
      <c r="F40" s="36"/>
    </row>
    <row r="41" spans="1:6" ht="16.5" customHeight="1">
      <c r="A41" s="5" t="s">
        <v>69</v>
      </c>
      <c r="B41" s="10" t="s">
        <v>68</v>
      </c>
      <c r="C41" s="24">
        <v>11.7</v>
      </c>
      <c r="D41" s="47">
        <v>11.7</v>
      </c>
      <c r="E41" s="26">
        <f t="shared" si="0"/>
        <v>100</v>
      </c>
      <c r="F41" s="36"/>
    </row>
    <row r="42" spans="1:6" ht="39.75" customHeight="1">
      <c r="A42" s="5" t="s">
        <v>37</v>
      </c>
      <c r="B42" s="10" t="s">
        <v>38</v>
      </c>
      <c r="C42" s="24">
        <v>95.3</v>
      </c>
      <c r="D42" s="45">
        <v>95.3</v>
      </c>
      <c r="E42" s="26">
        <f t="shared" si="0"/>
        <v>100</v>
      </c>
      <c r="F42" s="36"/>
    </row>
    <row r="43" spans="1:6" ht="25.5" customHeight="1" hidden="1">
      <c r="A43" s="18"/>
      <c r="B43" s="19"/>
      <c r="C43" s="29"/>
      <c r="D43" s="51"/>
      <c r="E43" s="26" t="e">
        <f t="shared" si="0"/>
        <v>#DIV/0!</v>
      </c>
      <c r="F43" s="36"/>
    </row>
    <row r="44" spans="1:6" ht="56.25" customHeight="1">
      <c r="A44" s="18" t="s">
        <v>70</v>
      </c>
      <c r="B44" s="19" t="s">
        <v>71</v>
      </c>
      <c r="C44" s="29">
        <v>400</v>
      </c>
      <c r="D44" s="52">
        <v>400</v>
      </c>
      <c r="E44" s="26">
        <f t="shared" si="0"/>
        <v>100</v>
      </c>
      <c r="F44" s="36"/>
    </row>
    <row r="45" spans="1:6" ht="25.5" customHeight="1">
      <c r="A45" s="18" t="s">
        <v>47</v>
      </c>
      <c r="B45" s="19" t="s">
        <v>48</v>
      </c>
      <c r="C45" s="29">
        <v>5182.3</v>
      </c>
      <c r="D45" s="51">
        <v>5057.3</v>
      </c>
      <c r="E45" s="26">
        <f t="shared" si="0"/>
        <v>97.58794357717616</v>
      </c>
      <c r="F45" s="36"/>
    </row>
    <row r="46" spans="1:6" ht="16.5" thickBot="1">
      <c r="A46" s="7"/>
      <c r="B46" s="13" t="s">
        <v>32</v>
      </c>
      <c r="C46" s="20">
        <f>C15+C36</f>
        <v>13530.099999999999</v>
      </c>
      <c r="D46" s="53">
        <f>D15+D36</f>
        <v>13476.699999999999</v>
      </c>
      <c r="E46" s="26">
        <f t="shared" si="0"/>
        <v>99.605324424801</v>
      </c>
      <c r="F46" s="34"/>
    </row>
  </sheetData>
  <sheetProtection/>
  <mergeCells count="9">
    <mergeCell ref="B5:G5"/>
    <mergeCell ref="B11:G11"/>
    <mergeCell ref="A6:E6"/>
    <mergeCell ref="A9:E9"/>
    <mergeCell ref="A10:E10"/>
    <mergeCell ref="A1:E1"/>
    <mergeCell ref="A2:E2"/>
    <mergeCell ref="A4:E4"/>
    <mergeCell ref="B3:E3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Admin</cp:lastModifiedBy>
  <cp:lastPrinted>2013-03-04T08:14:34Z</cp:lastPrinted>
  <dcterms:created xsi:type="dcterms:W3CDTF">2006-11-14T09:43:33Z</dcterms:created>
  <dcterms:modified xsi:type="dcterms:W3CDTF">2013-03-04T08:15:35Z</dcterms:modified>
  <cp:category/>
  <cp:version/>
  <cp:contentType/>
  <cp:contentStatus/>
</cp:coreProperties>
</file>