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<sst xmlns="http://schemas.openxmlformats.org/spreadsheetml/2006/main" count="386" uniqueCount="107">
  <si>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</si>
  <si>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</si>
  <si>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</si>
  <si>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</si>
  <si>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</si>
  <si>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</si>
  <si>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</si>
  <si>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</si>
  <si>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</si>
  <si>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</si>
  <si>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</si>
  <si>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</si>
  <si>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</si>
  <si>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</si>
  <si>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</si>
  <si>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</si>
  <si>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</si>
  <si>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</si>
  <si>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</si>
  <si>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</si>
  <si>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</si>
  <si>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</si>
  <si>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</si>
  <si>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</si>
  <si>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</si>
  <si>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</si>
  <si>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</si>
  <si>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Код РО</t>
  </si>
  <si>
    <t>244</t>
  </si>
  <si>
    <t>226</t>
  </si>
  <si>
    <t>Прочие работы, услуги</t>
  </si>
  <si>
    <t>0801</t>
  </si>
  <si>
    <t>241</t>
  </si>
  <si>
    <t>10-4908</t>
  </si>
  <si>
    <t>Безвозмездные перечисления гос. И мун. Организациям</t>
  </si>
  <si>
    <t>0113</t>
  </si>
  <si>
    <t>6890101083</t>
  </si>
  <si>
    <t>612</t>
  </si>
  <si>
    <t>10-5201</t>
  </si>
  <si>
    <t>0104</t>
  </si>
  <si>
    <t>6730100150</t>
  </si>
  <si>
    <t>223</t>
  </si>
  <si>
    <t>555</t>
  </si>
  <si>
    <t>Коммунальные услуги</t>
  </si>
  <si>
    <t>0503</t>
  </si>
  <si>
    <t>225</t>
  </si>
  <si>
    <t>10-4911</t>
  </si>
  <si>
    <t>6890101080</t>
  </si>
  <si>
    <t>Работы, услуги по содержанию имущества</t>
  </si>
  <si>
    <t>611</t>
  </si>
  <si>
    <t>0410100170</t>
  </si>
  <si>
    <t>6720100150</t>
  </si>
  <si>
    <t>121</t>
  </si>
  <si>
    <t>129</t>
  </si>
  <si>
    <t>211</t>
  </si>
  <si>
    <t>213</t>
  </si>
  <si>
    <t>444</t>
  </si>
  <si>
    <t>6730171340</t>
  </si>
  <si>
    <t>0409</t>
  </si>
  <si>
    <t>0710170880</t>
  </si>
  <si>
    <t>10-5003</t>
  </si>
  <si>
    <t>6890101081</t>
  </si>
  <si>
    <t>222</t>
  </si>
  <si>
    <t>Заработная плата</t>
  </si>
  <si>
    <t>Начисление на выплату по оплате труда</t>
  </si>
  <si>
    <t>Трансортные услуги</t>
  </si>
  <si>
    <t>1003</t>
  </si>
  <si>
    <t>06101L0200</t>
  </si>
  <si>
    <t>322</t>
  </si>
  <si>
    <t>262</t>
  </si>
  <si>
    <t>10-5004</t>
  </si>
  <si>
    <t>Пособия по социальной помощи населению</t>
  </si>
  <si>
    <t>С  В  Е  Д  Е  Н  И  Я №3</t>
  </si>
  <si>
    <t>по решению совета депутатов №191  от 24.12.2018 года</t>
  </si>
  <si>
    <t>100</t>
  </si>
  <si>
    <t>0710101150</t>
  </si>
  <si>
    <t>С  В  Е  Д  Е  Н  И  Я №2</t>
  </si>
  <si>
    <t>по решению совета депутатов №198  от 20.02.2019 года</t>
  </si>
  <si>
    <t>343</t>
  </si>
  <si>
    <t>831</t>
  </si>
  <si>
    <t>10-6801</t>
  </si>
  <si>
    <t>6890101050</t>
  </si>
  <si>
    <t>666</t>
  </si>
  <si>
    <t>10-6817</t>
  </si>
  <si>
    <t>0309</t>
  </si>
  <si>
    <t>0502</t>
  </si>
  <si>
    <t>0110101010</t>
  </si>
  <si>
    <t>10-6506</t>
  </si>
  <si>
    <t>6890101100</t>
  </si>
  <si>
    <t>10-6601</t>
  </si>
  <si>
    <t>6890101400</t>
  </si>
  <si>
    <t>242</t>
  </si>
  <si>
    <t>811</t>
  </si>
  <si>
    <t>10-6507</t>
  </si>
  <si>
    <t>10-6513</t>
  </si>
  <si>
    <t>07101S4660</t>
  </si>
  <si>
    <t>10-6603</t>
  </si>
  <si>
    <t>10-6508</t>
  </si>
  <si>
    <t>04101S0360</t>
  </si>
  <si>
    <t>07101S4390</t>
  </si>
  <si>
    <t>Безвозмездные перечисления гос и мун. Орг-иям</t>
  </si>
  <si>
    <t>Безвозмездные перечисления орг-ям, за исключением гос. И мун. Орг-ий</t>
  </si>
  <si>
    <t>Увеличение стоимости горюче-смазочных материалов</t>
  </si>
  <si>
    <t>293</t>
  </si>
  <si>
    <t>Штрафы за нарушение законодательства о закупках и нарушение условий контрактов (договоров)</t>
  </si>
  <si>
    <t>297</t>
  </si>
  <si>
    <t>иные выплаты текущего хар-ка орг-иям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</si>
</sst>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" fontId="12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/>
    </xf>
    <xf numFmtId="4" fontId="13" fillId="32" borderId="12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3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  <xf numFmtId="4" fontId="11" fillId="32" borderId="12" xfId="0" applyNumberFormat="1" applyFont="1" applyFill="1" applyBorder="1" applyAlignment="1">
      <alignment horizontal="center" vertical="center"/>
    </xf>
    <xf numFmtId="4" fontId="14" fillId="32" borderId="15" xfId="0" applyNumberFormat="1" applyFont="1" applyFill="1" applyBorder="1" applyAlignment="1">
      <alignment horizontal="center" vertical="center"/>
    </xf>
    <xf numFmtId="4" fontId="11" fillId="32" borderId="0" xfId="0" applyNumberFormat="1" applyFont="1" applyFill="1" applyAlignment="1">
      <alignment horizontal="center" vertical="center"/>
    </xf>
    <xf numFmtId="4" fontId="13" fillId="32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8"/>
  <sheetViews>
    <sheetView zoomScale="90" zoomScaleNormal="90" zoomScalePageLayoutView="0" workbookViewId="0" topLeftCell="A1">
      <selection activeCell="A21" sqref="A21:IV21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0" t="s">
        <v>72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6" spans="1:20" s="8" customFormat="1" ht="27.75" customHeight="1">
      <c r="A6" s="51" t="s">
        <v>21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0:16" s="8" customFormat="1" ht="20.25">
      <c r="J7" s="61" t="s">
        <v>73</v>
      </c>
      <c r="K7" s="61"/>
      <c r="L7" s="61"/>
      <c r="M7" s="61"/>
      <c r="N7" s="61"/>
      <c r="O7" s="61"/>
      <c r="P7" s="61"/>
    </row>
    <row r="8" spans="1:20" s="8" customFormat="1" ht="20.25">
      <c r="A8" s="51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2" t="s">
        <v>8</v>
      </c>
      <c r="B12" s="53"/>
      <c r="C12" s="53"/>
      <c r="D12" s="53"/>
      <c r="E12" s="53"/>
      <c r="F12" s="53"/>
      <c r="G12" s="53"/>
      <c r="H12" s="54"/>
      <c r="I12" s="5"/>
      <c r="J12" s="59" t="s">
        <v>9</v>
      </c>
      <c r="K12" s="55" t="s">
        <v>10</v>
      </c>
      <c r="L12" s="57" t="s">
        <v>15</v>
      </c>
      <c r="M12" s="57"/>
      <c r="N12" s="57"/>
      <c r="O12" s="57"/>
      <c r="P12" s="55" t="s">
        <v>10</v>
      </c>
      <c r="Q12" s="57" t="s">
        <v>16</v>
      </c>
      <c r="R12" s="57"/>
      <c r="S12" s="57"/>
      <c r="T12" s="58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60"/>
      <c r="K13" s="56"/>
      <c r="L13" s="4" t="s">
        <v>11</v>
      </c>
      <c r="M13" s="4" t="s">
        <v>12</v>
      </c>
      <c r="N13" s="4" t="s">
        <v>13</v>
      </c>
      <c r="O13" s="9" t="s">
        <v>14</v>
      </c>
      <c r="P13" s="56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36" customFormat="1" ht="21.75" customHeight="1" thickBot="1">
      <c r="A14" s="25" t="s">
        <v>39</v>
      </c>
      <c r="B14" s="26" t="s">
        <v>51</v>
      </c>
      <c r="C14" s="25" t="s">
        <v>52</v>
      </c>
      <c r="D14" s="27" t="s">
        <v>54</v>
      </c>
      <c r="E14" s="25" t="s">
        <v>17</v>
      </c>
      <c r="F14" s="27" t="s">
        <v>18</v>
      </c>
      <c r="G14" s="28" t="s">
        <v>19</v>
      </c>
      <c r="H14" s="25" t="s">
        <v>56</v>
      </c>
      <c r="I14" s="25" t="s">
        <v>38</v>
      </c>
      <c r="J14" s="29" t="s">
        <v>63</v>
      </c>
      <c r="K14" s="30">
        <f aca="true" t="shared" si="0" ref="K14:K27">O14</f>
        <v>5744.12</v>
      </c>
      <c r="L14" s="31"/>
      <c r="M14" s="32"/>
      <c r="N14" s="33"/>
      <c r="O14" s="34">
        <v>5744.12</v>
      </c>
      <c r="P14" s="35">
        <v>0</v>
      </c>
      <c r="Q14" s="33"/>
      <c r="R14" s="34"/>
      <c r="S14" s="34"/>
      <c r="T14" s="34"/>
    </row>
    <row r="15" spans="1:20" s="36" customFormat="1" ht="21.75" customHeight="1" thickBot="1">
      <c r="A15" s="25" t="s">
        <v>39</v>
      </c>
      <c r="B15" s="26" t="s">
        <v>51</v>
      </c>
      <c r="C15" s="25" t="s">
        <v>53</v>
      </c>
      <c r="D15" s="27" t="s">
        <v>55</v>
      </c>
      <c r="E15" s="25" t="s">
        <v>17</v>
      </c>
      <c r="F15" s="27" t="s">
        <v>18</v>
      </c>
      <c r="G15" s="28" t="s">
        <v>19</v>
      </c>
      <c r="H15" s="25" t="s">
        <v>56</v>
      </c>
      <c r="I15" s="25" t="s">
        <v>38</v>
      </c>
      <c r="J15" s="29" t="s">
        <v>64</v>
      </c>
      <c r="K15" s="30">
        <f>O15</f>
        <v>2492</v>
      </c>
      <c r="L15" s="31"/>
      <c r="M15" s="32"/>
      <c r="N15" s="33"/>
      <c r="O15" s="34">
        <v>2492</v>
      </c>
      <c r="P15" s="35">
        <v>0</v>
      </c>
      <c r="Q15" s="33"/>
      <c r="R15" s="34"/>
      <c r="S15" s="34"/>
      <c r="T15" s="34"/>
    </row>
    <row r="16" spans="1:20" s="19" customFormat="1" ht="21.75" customHeight="1" thickBot="1">
      <c r="A16" s="12" t="s">
        <v>39</v>
      </c>
      <c r="B16" s="20" t="s">
        <v>40</v>
      </c>
      <c r="C16" s="12" t="s">
        <v>52</v>
      </c>
      <c r="D16" s="21" t="s">
        <v>54</v>
      </c>
      <c r="E16" s="12" t="s">
        <v>17</v>
      </c>
      <c r="F16" s="21" t="s">
        <v>18</v>
      </c>
      <c r="G16" s="13" t="s">
        <v>19</v>
      </c>
      <c r="H16" s="12" t="s">
        <v>56</v>
      </c>
      <c r="I16" s="12" t="s">
        <v>38</v>
      </c>
      <c r="J16" s="11" t="s">
        <v>63</v>
      </c>
      <c r="K16" s="24">
        <f>O16</f>
        <v>0</v>
      </c>
      <c r="L16" s="14"/>
      <c r="M16" s="15"/>
      <c r="N16" s="16"/>
      <c r="O16" s="17"/>
      <c r="P16" s="18">
        <f>T16</f>
        <v>74058.96</v>
      </c>
      <c r="Q16" s="16"/>
      <c r="R16" s="17"/>
      <c r="S16" s="17"/>
      <c r="T16" s="17">
        <v>74058.96</v>
      </c>
    </row>
    <row r="17" spans="1:20" s="19" customFormat="1" ht="21.75" customHeight="1" thickBot="1">
      <c r="A17" s="12" t="s">
        <v>39</v>
      </c>
      <c r="B17" s="20" t="s">
        <v>40</v>
      </c>
      <c r="C17" s="12" t="s">
        <v>53</v>
      </c>
      <c r="D17" s="21" t="s">
        <v>55</v>
      </c>
      <c r="E17" s="12" t="s">
        <v>17</v>
      </c>
      <c r="F17" s="21" t="s">
        <v>18</v>
      </c>
      <c r="G17" s="13" t="s">
        <v>19</v>
      </c>
      <c r="H17" s="12" t="s">
        <v>56</v>
      </c>
      <c r="I17" s="12" t="s">
        <v>38</v>
      </c>
      <c r="J17" s="11" t="s">
        <v>64</v>
      </c>
      <c r="K17" s="24">
        <f>O17</f>
        <v>97596.53</v>
      </c>
      <c r="L17" s="14"/>
      <c r="M17" s="15"/>
      <c r="N17" s="16"/>
      <c r="O17" s="17">
        <v>97596.53</v>
      </c>
      <c r="P17" s="18">
        <v>0</v>
      </c>
      <c r="Q17" s="16"/>
      <c r="R17" s="17"/>
      <c r="S17" s="17"/>
      <c r="T17" s="17"/>
    </row>
    <row r="18" spans="1:20" s="19" customFormat="1" ht="21.75" customHeight="1" thickBot="1">
      <c r="A18" s="12" t="s">
        <v>39</v>
      </c>
      <c r="B18" s="20" t="s">
        <v>40</v>
      </c>
      <c r="C18" s="12" t="s">
        <v>28</v>
      </c>
      <c r="D18" s="21" t="s">
        <v>29</v>
      </c>
      <c r="E18" s="12" t="s">
        <v>17</v>
      </c>
      <c r="F18" s="21" t="s">
        <v>18</v>
      </c>
      <c r="G18" s="13" t="s">
        <v>19</v>
      </c>
      <c r="H18" s="12" t="s">
        <v>42</v>
      </c>
      <c r="I18" s="12" t="s">
        <v>38</v>
      </c>
      <c r="J18" s="11" t="s">
        <v>30</v>
      </c>
      <c r="K18" s="24">
        <f>O18</f>
        <v>17100</v>
      </c>
      <c r="L18" s="14"/>
      <c r="M18" s="15"/>
      <c r="N18" s="16"/>
      <c r="O18" s="17">
        <v>17100</v>
      </c>
      <c r="P18" s="18">
        <v>0</v>
      </c>
      <c r="Q18" s="16"/>
      <c r="R18" s="17"/>
      <c r="S18" s="17"/>
      <c r="T18" s="17"/>
    </row>
    <row r="19" spans="1:20" s="36" customFormat="1" ht="21.75" customHeight="1" thickBot="1">
      <c r="A19" s="25" t="s">
        <v>35</v>
      </c>
      <c r="B19" s="26" t="s">
        <v>57</v>
      </c>
      <c r="C19" s="25" t="s">
        <v>52</v>
      </c>
      <c r="D19" s="27" t="s">
        <v>54</v>
      </c>
      <c r="E19" s="25" t="s">
        <v>17</v>
      </c>
      <c r="F19" s="27" t="s">
        <v>18</v>
      </c>
      <c r="G19" s="28" t="s">
        <v>19</v>
      </c>
      <c r="H19" s="25" t="s">
        <v>19</v>
      </c>
      <c r="I19" s="25" t="s">
        <v>38</v>
      </c>
      <c r="J19" s="29" t="s">
        <v>63</v>
      </c>
      <c r="K19" s="30">
        <f t="shared" si="0"/>
        <v>30428.93</v>
      </c>
      <c r="L19" s="31"/>
      <c r="M19" s="32"/>
      <c r="N19" s="33"/>
      <c r="O19" s="34">
        <v>30428.93</v>
      </c>
      <c r="P19" s="35">
        <v>0</v>
      </c>
      <c r="Q19" s="33"/>
      <c r="R19" s="34"/>
      <c r="S19" s="34"/>
      <c r="T19" s="34"/>
    </row>
    <row r="20" spans="1:20" s="36" customFormat="1" ht="21.75" customHeight="1" thickBot="1">
      <c r="A20" s="25" t="s">
        <v>35</v>
      </c>
      <c r="B20" s="26" t="s">
        <v>57</v>
      </c>
      <c r="C20" s="25" t="s">
        <v>53</v>
      </c>
      <c r="D20" s="27" t="s">
        <v>55</v>
      </c>
      <c r="E20" s="25" t="s">
        <v>17</v>
      </c>
      <c r="F20" s="27" t="s">
        <v>18</v>
      </c>
      <c r="G20" s="28" t="s">
        <v>19</v>
      </c>
      <c r="H20" s="25" t="s">
        <v>19</v>
      </c>
      <c r="I20" s="25" t="s">
        <v>46</v>
      </c>
      <c r="J20" s="29" t="s">
        <v>64</v>
      </c>
      <c r="K20" s="30">
        <f t="shared" si="0"/>
        <v>1891</v>
      </c>
      <c r="L20" s="31"/>
      <c r="M20" s="32"/>
      <c r="N20" s="33"/>
      <c r="O20" s="34">
        <v>1891</v>
      </c>
      <c r="P20" s="35">
        <v>0</v>
      </c>
      <c r="Q20" s="33"/>
      <c r="R20" s="34"/>
      <c r="S20" s="34"/>
      <c r="T20" s="34"/>
    </row>
    <row r="21" spans="1:20" s="19" customFormat="1" ht="21.75" customHeight="1" thickBot="1">
      <c r="A21" s="12" t="s">
        <v>58</v>
      </c>
      <c r="B21" s="20" t="s">
        <v>59</v>
      </c>
      <c r="C21" s="12" t="s">
        <v>28</v>
      </c>
      <c r="D21" s="21" t="s">
        <v>45</v>
      </c>
      <c r="E21" s="12" t="s">
        <v>17</v>
      </c>
      <c r="F21" s="21" t="s">
        <v>18</v>
      </c>
      <c r="G21" s="13" t="s">
        <v>19</v>
      </c>
      <c r="H21" s="12" t="s">
        <v>19</v>
      </c>
      <c r="I21" s="12" t="s">
        <v>60</v>
      </c>
      <c r="J21" s="11" t="s">
        <v>48</v>
      </c>
      <c r="K21" s="24">
        <f t="shared" si="0"/>
        <v>46697</v>
      </c>
      <c r="L21" s="14"/>
      <c r="M21" s="15"/>
      <c r="N21" s="16"/>
      <c r="O21" s="17">
        <v>46697</v>
      </c>
      <c r="P21" s="18">
        <v>0</v>
      </c>
      <c r="Q21" s="16"/>
      <c r="R21" s="17"/>
      <c r="S21" s="17"/>
      <c r="T21" s="17"/>
    </row>
    <row r="22" spans="1:20" s="19" customFormat="1" ht="21.75" customHeight="1" thickBot="1">
      <c r="A22" s="12" t="s">
        <v>44</v>
      </c>
      <c r="B22" s="20" t="s">
        <v>47</v>
      </c>
      <c r="C22" s="12" t="s">
        <v>28</v>
      </c>
      <c r="D22" s="21" t="s">
        <v>62</v>
      </c>
      <c r="E22" s="12" t="s">
        <v>17</v>
      </c>
      <c r="F22" s="21" t="s">
        <v>18</v>
      </c>
      <c r="G22" s="13" t="s">
        <v>19</v>
      </c>
      <c r="H22" s="12" t="s">
        <v>19</v>
      </c>
      <c r="I22" s="12" t="s">
        <v>46</v>
      </c>
      <c r="J22" s="11" t="s">
        <v>65</v>
      </c>
      <c r="K22" s="24">
        <f t="shared" si="0"/>
        <v>1000</v>
      </c>
      <c r="L22" s="14"/>
      <c r="M22" s="15"/>
      <c r="N22" s="16"/>
      <c r="O22" s="17">
        <v>1000</v>
      </c>
      <c r="P22" s="18">
        <v>0</v>
      </c>
      <c r="Q22" s="16"/>
      <c r="R22" s="17"/>
      <c r="S22" s="17"/>
      <c r="T22" s="17"/>
    </row>
    <row r="23" spans="1:20" s="19" customFormat="1" ht="21.75" customHeight="1" thickBot="1">
      <c r="A23" s="12" t="s">
        <v>44</v>
      </c>
      <c r="B23" s="20" t="s">
        <v>47</v>
      </c>
      <c r="C23" s="12" t="s">
        <v>28</v>
      </c>
      <c r="D23" s="21" t="s">
        <v>41</v>
      </c>
      <c r="E23" s="12" t="s">
        <v>17</v>
      </c>
      <c r="F23" s="21" t="s">
        <v>18</v>
      </c>
      <c r="G23" s="13" t="s">
        <v>19</v>
      </c>
      <c r="H23" s="12" t="s">
        <v>19</v>
      </c>
      <c r="I23" s="12" t="s">
        <v>46</v>
      </c>
      <c r="J23" s="11" t="s">
        <v>43</v>
      </c>
      <c r="K23" s="24">
        <f t="shared" si="0"/>
        <v>80000</v>
      </c>
      <c r="L23" s="14"/>
      <c r="M23" s="15"/>
      <c r="N23" s="16"/>
      <c r="O23" s="17">
        <v>80000</v>
      </c>
      <c r="P23" s="18">
        <v>0</v>
      </c>
      <c r="Q23" s="16"/>
      <c r="R23" s="17"/>
      <c r="S23" s="17"/>
      <c r="T23" s="17"/>
    </row>
    <row r="24" spans="1:20" s="19" customFormat="1" ht="21.75" customHeight="1" thickBot="1">
      <c r="A24" s="12" t="s">
        <v>44</v>
      </c>
      <c r="B24" s="20" t="s">
        <v>61</v>
      </c>
      <c r="C24" s="12" t="s">
        <v>28</v>
      </c>
      <c r="D24" s="21" t="s">
        <v>45</v>
      </c>
      <c r="E24" s="12" t="s">
        <v>17</v>
      </c>
      <c r="F24" s="21" t="s">
        <v>18</v>
      </c>
      <c r="G24" s="13" t="s">
        <v>19</v>
      </c>
      <c r="H24" s="12" t="s">
        <v>19</v>
      </c>
      <c r="I24" s="12" t="s">
        <v>46</v>
      </c>
      <c r="J24" s="11" t="s">
        <v>48</v>
      </c>
      <c r="K24" s="24">
        <v>0</v>
      </c>
      <c r="L24" s="14"/>
      <c r="M24" s="15"/>
      <c r="N24" s="16"/>
      <c r="O24" s="17"/>
      <c r="P24" s="18">
        <f>Q24</f>
        <v>60000</v>
      </c>
      <c r="Q24" s="16">
        <v>60000</v>
      </c>
      <c r="R24" s="17"/>
      <c r="S24" s="17"/>
      <c r="T24" s="17"/>
    </row>
    <row r="25" spans="1:20" s="19" customFormat="1" ht="21.75" customHeight="1" thickBot="1">
      <c r="A25" s="12" t="s">
        <v>44</v>
      </c>
      <c r="B25" s="20" t="s">
        <v>47</v>
      </c>
      <c r="C25" s="12" t="s">
        <v>28</v>
      </c>
      <c r="D25" s="21" t="s">
        <v>29</v>
      </c>
      <c r="E25" s="12" t="s">
        <v>17</v>
      </c>
      <c r="F25" s="21" t="s">
        <v>18</v>
      </c>
      <c r="G25" s="13" t="s">
        <v>19</v>
      </c>
      <c r="H25" s="12" t="s">
        <v>19</v>
      </c>
      <c r="I25" s="12" t="s">
        <v>46</v>
      </c>
      <c r="J25" s="11" t="s">
        <v>30</v>
      </c>
      <c r="K25" s="24">
        <v>0</v>
      </c>
      <c r="L25" s="14"/>
      <c r="M25" s="15"/>
      <c r="N25" s="16"/>
      <c r="O25" s="17"/>
      <c r="P25" s="18">
        <f>Q25</f>
        <v>21000</v>
      </c>
      <c r="Q25" s="16">
        <v>21000</v>
      </c>
      <c r="R25" s="17"/>
      <c r="S25" s="17"/>
      <c r="T25" s="17"/>
    </row>
    <row r="26" spans="1:20" s="19" customFormat="1" ht="21.75" customHeight="1" thickBot="1">
      <c r="A26" s="12" t="s">
        <v>31</v>
      </c>
      <c r="B26" s="20" t="s">
        <v>50</v>
      </c>
      <c r="C26" s="12" t="s">
        <v>49</v>
      </c>
      <c r="D26" s="21" t="s">
        <v>32</v>
      </c>
      <c r="E26" s="12" t="s">
        <v>17</v>
      </c>
      <c r="F26" s="21" t="s">
        <v>18</v>
      </c>
      <c r="G26" s="13" t="s">
        <v>19</v>
      </c>
      <c r="H26" s="12" t="s">
        <v>19</v>
      </c>
      <c r="I26" s="12" t="s">
        <v>33</v>
      </c>
      <c r="J26" s="11" t="s">
        <v>34</v>
      </c>
      <c r="K26" s="24">
        <f t="shared" si="0"/>
        <v>30000</v>
      </c>
      <c r="L26" s="14"/>
      <c r="M26" s="15"/>
      <c r="N26" s="16"/>
      <c r="O26" s="17">
        <v>30000</v>
      </c>
      <c r="P26" s="18">
        <f>Q26</f>
        <v>0</v>
      </c>
      <c r="Q26" s="16"/>
      <c r="R26" s="17"/>
      <c r="S26" s="17"/>
      <c r="T26" s="17"/>
    </row>
    <row r="27" spans="1:20" s="19" customFormat="1" ht="21.75" customHeight="1" thickBot="1">
      <c r="A27" s="12" t="s">
        <v>31</v>
      </c>
      <c r="B27" s="20" t="s">
        <v>36</v>
      </c>
      <c r="C27" s="12" t="s">
        <v>37</v>
      </c>
      <c r="D27" s="21" t="s">
        <v>32</v>
      </c>
      <c r="E27" s="12" t="s">
        <v>17</v>
      </c>
      <c r="F27" s="21" t="s">
        <v>18</v>
      </c>
      <c r="G27" s="13" t="s">
        <v>19</v>
      </c>
      <c r="H27" s="12" t="s">
        <v>19</v>
      </c>
      <c r="I27" s="12" t="s">
        <v>33</v>
      </c>
      <c r="J27" s="11" t="s">
        <v>34</v>
      </c>
      <c r="K27" s="24">
        <f t="shared" si="0"/>
        <v>16000</v>
      </c>
      <c r="L27" s="14"/>
      <c r="M27" s="15"/>
      <c r="N27" s="16"/>
      <c r="O27" s="17">
        <v>16000</v>
      </c>
      <c r="P27" s="18">
        <v>0</v>
      </c>
      <c r="Q27" s="16"/>
      <c r="R27" s="17"/>
      <c r="S27" s="17"/>
      <c r="T27" s="17"/>
    </row>
    <row r="28" spans="1:20" s="19" customFormat="1" ht="21.75" customHeight="1" thickBot="1">
      <c r="A28" s="12" t="s">
        <v>66</v>
      </c>
      <c r="B28" s="20" t="s">
        <v>67</v>
      </c>
      <c r="C28" s="12" t="s">
        <v>68</v>
      </c>
      <c r="D28" s="21" t="s">
        <v>69</v>
      </c>
      <c r="E28" s="12" t="s">
        <v>17</v>
      </c>
      <c r="F28" s="21" t="s">
        <v>18</v>
      </c>
      <c r="G28" s="13" t="s">
        <v>19</v>
      </c>
      <c r="H28" s="12" t="s">
        <v>19</v>
      </c>
      <c r="I28" s="12" t="s">
        <v>70</v>
      </c>
      <c r="J28" s="11" t="s">
        <v>71</v>
      </c>
      <c r="K28" s="24">
        <f>O28</f>
        <v>0</v>
      </c>
      <c r="L28" s="14"/>
      <c r="M28" s="15"/>
      <c r="N28" s="16"/>
      <c r="O28" s="17"/>
      <c r="P28" s="18">
        <f>Q28</f>
        <v>25000</v>
      </c>
      <c r="Q28" s="16">
        <v>25000</v>
      </c>
      <c r="R28" s="17"/>
      <c r="S28" s="17"/>
      <c r="T28" s="17"/>
    </row>
    <row r="29" spans="1:20" ht="16.5" thickBot="1">
      <c r="A29" s="62"/>
      <c r="B29" s="63"/>
      <c r="C29" s="63"/>
      <c r="D29" s="63"/>
      <c r="E29" s="63"/>
      <c r="F29" s="63"/>
      <c r="G29" s="63"/>
      <c r="H29" s="64"/>
      <c r="I29" s="22"/>
      <c r="J29" s="5" t="s">
        <v>20</v>
      </c>
      <c r="K29" s="4">
        <f>K19+K26+K27+K14+K20+K18+K17+K15+K21+K22+K23</f>
        <v>328949.57999999996</v>
      </c>
      <c r="L29" s="4">
        <f>L27</f>
        <v>0</v>
      </c>
      <c r="M29" s="4">
        <f>M27</f>
        <v>0</v>
      </c>
      <c r="N29" s="4">
        <f>N27</f>
        <v>0</v>
      </c>
      <c r="O29" s="4">
        <f>O19+O26+O27+O14+O20+O18+O17+O15</f>
        <v>201252.58</v>
      </c>
      <c r="P29" s="4">
        <f>P16+P24+P28+P25</f>
        <v>180058.96000000002</v>
      </c>
      <c r="Q29" s="4">
        <f>Q27</f>
        <v>0</v>
      </c>
      <c r="R29" s="9">
        <f>R27</f>
        <v>0</v>
      </c>
      <c r="S29" s="4">
        <f>S27</f>
        <v>0</v>
      </c>
      <c r="T29" s="9" t="e">
        <f>#REF!</f>
        <v>#REF!</v>
      </c>
    </row>
    <row r="30" ht="15">
      <c r="P30" s="1">
        <f>K29-P29</f>
        <v>148890.61999999994</v>
      </c>
    </row>
    <row r="33" spans="1:20" s="3" customFormat="1" ht="24.75" customHeight="1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5" spans="10:12" ht="20.25">
      <c r="J35" s="10" t="s">
        <v>23</v>
      </c>
      <c r="K35" s="8"/>
      <c r="L35" s="8" t="s">
        <v>25</v>
      </c>
    </row>
    <row r="36" spans="10:12" ht="20.25">
      <c r="J36" s="10"/>
      <c r="K36" s="8"/>
      <c r="L36" s="8"/>
    </row>
    <row r="37" spans="10:12" ht="20.25">
      <c r="J37" s="10"/>
      <c r="K37" s="8"/>
      <c r="L37" s="8"/>
    </row>
    <row r="38" spans="10:12" ht="20.25">
      <c r="J38" s="10" t="s">
        <v>24</v>
      </c>
      <c r="K38" s="8"/>
      <c r="L38" s="8" t="s">
        <v>26</v>
      </c>
    </row>
  </sheetData>
  <sheetProtection/>
  <mergeCells count="11">
    <mergeCell ref="A29:H29"/>
    <mergeCell ref="A4:T4"/>
    <mergeCell ref="A6:T6"/>
    <mergeCell ref="A8:T8"/>
    <mergeCell ref="A12:H12"/>
    <mergeCell ref="K12:K13"/>
    <mergeCell ref="L12:O12"/>
    <mergeCell ref="P12:P13"/>
    <mergeCell ref="Q12:T12"/>
    <mergeCell ref="J12:J13"/>
    <mergeCell ref="J7:P7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3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0" t="s">
        <v>76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6" spans="1:20" s="8" customFormat="1" ht="27.75" customHeight="1">
      <c r="A6" s="51" t="s">
        <v>21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0:16" s="8" customFormat="1" ht="20.25">
      <c r="J7" s="61" t="s">
        <v>77</v>
      </c>
      <c r="K7" s="61"/>
      <c r="L7" s="61"/>
      <c r="M7" s="61"/>
      <c r="N7" s="61"/>
      <c r="O7" s="61"/>
      <c r="P7" s="61"/>
    </row>
    <row r="8" spans="1:20" s="8" customFormat="1" ht="20.25">
      <c r="A8" s="51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2" t="s">
        <v>8</v>
      </c>
      <c r="B12" s="53"/>
      <c r="C12" s="53"/>
      <c r="D12" s="53"/>
      <c r="E12" s="53"/>
      <c r="F12" s="53"/>
      <c r="G12" s="53"/>
      <c r="H12" s="54"/>
      <c r="I12" s="5"/>
      <c r="J12" s="59" t="s">
        <v>9</v>
      </c>
      <c r="K12" s="55" t="s">
        <v>10</v>
      </c>
      <c r="L12" s="57" t="s">
        <v>15</v>
      </c>
      <c r="M12" s="57"/>
      <c r="N12" s="57"/>
      <c r="O12" s="57"/>
      <c r="P12" s="55" t="s">
        <v>10</v>
      </c>
      <c r="Q12" s="57" t="s">
        <v>16</v>
      </c>
      <c r="R12" s="57"/>
      <c r="S12" s="57"/>
      <c r="T12" s="58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60"/>
      <c r="K13" s="56"/>
      <c r="L13" s="4" t="s">
        <v>11</v>
      </c>
      <c r="M13" s="4" t="s">
        <v>12</v>
      </c>
      <c r="N13" s="4" t="s">
        <v>13</v>
      </c>
      <c r="O13" s="9" t="s">
        <v>14</v>
      </c>
      <c r="P13" s="56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39</v>
      </c>
      <c r="B14" s="20" t="s">
        <v>40</v>
      </c>
      <c r="C14" s="12" t="s">
        <v>28</v>
      </c>
      <c r="D14" s="21" t="s">
        <v>78</v>
      </c>
      <c r="E14" s="12" t="s">
        <v>17</v>
      </c>
      <c r="F14" s="21" t="s">
        <v>18</v>
      </c>
      <c r="G14" s="13" t="s">
        <v>19</v>
      </c>
      <c r="H14" s="12" t="s">
        <v>42</v>
      </c>
      <c r="I14" s="12" t="s">
        <v>80</v>
      </c>
      <c r="J14" s="11" t="s">
        <v>102</v>
      </c>
      <c r="K14" s="24">
        <f aca="true" t="shared" si="0" ref="K14:K23">L14</f>
        <v>50000</v>
      </c>
      <c r="L14" s="14">
        <v>50000</v>
      </c>
      <c r="M14" s="15"/>
      <c r="N14" s="16"/>
      <c r="O14" s="17"/>
      <c r="P14" s="18">
        <f>T14</f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39</v>
      </c>
      <c r="B15" s="20" t="s">
        <v>40</v>
      </c>
      <c r="C15" s="12" t="s">
        <v>79</v>
      </c>
      <c r="D15" s="21" t="s">
        <v>105</v>
      </c>
      <c r="E15" s="12" t="s">
        <v>17</v>
      </c>
      <c r="F15" s="21" t="s">
        <v>18</v>
      </c>
      <c r="G15" s="13" t="s">
        <v>19</v>
      </c>
      <c r="H15" s="12" t="s">
        <v>42</v>
      </c>
      <c r="I15" s="12" t="s">
        <v>80</v>
      </c>
      <c r="J15" s="11" t="s">
        <v>106</v>
      </c>
      <c r="K15" s="24">
        <f t="shared" si="0"/>
        <v>2000</v>
      </c>
      <c r="L15" s="14">
        <v>2000</v>
      </c>
      <c r="M15" s="15"/>
      <c r="N15" s="16"/>
      <c r="O15" s="17"/>
      <c r="P15" s="18">
        <v>0</v>
      </c>
      <c r="Q15" s="16"/>
      <c r="R15" s="17"/>
      <c r="S15" s="17"/>
      <c r="T15" s="17"/>
    </row>
    <row r="16" spans="1:20" s="19" customFormat="1" ht="31.5" customHeight="1" thickBot="1">
      <c r="A16" s="12" t="s">
        <v>39</v>
      </c>
      <c r="B16" s="20" t="s">
        <v>40</v>
      </c>
      <c r="C16" s="12" t="s">
        <v>79</v>
      </c>
      <c r="D16" s="21" t="s">
        <v>103</v>
      </c>
      <c r="E16" s="12" t="s">
        <v>17</v>
      </c>
      <c r="F16" s="21" t="s">
        <v>18</v>
      </c>
      <c r="G16" s="13" t="s">
        <v>19</v>
      </c>
      <c r="H16" s="12" t="s">
        <v>42</v>
      </c>
      <c r="I16" s="12" t="s">
        <v>80</v>
      </c>
      <c r="J16" s="49" t="s">
        <v>104</v>
      </c>
      <c r="K16" s="24">
        <f t="shared" si="0"/>
        <v>1000</v>
      </c>
      <c r="L16" s="14">
        <v>1000</v>
      </c>
      <c r="M16" s="15"/>
      <c r="N16" s="16"/>
      <c r="O16" s="17"/>
      <c r="P16" s="18">
        <v>0</v>
      </c>
      <c r="Q16" s="16"/>
      <c r="R16" s="17"/>
      <c r="S16" s="17"/>
      <c r="T16" s="17"/>
    </row>
    <row r="17" spans="1:20" s="47" customFormat="1" ht="21.75" customHeight="1" thickBot="1">
      <c r="A17" s="37" t="s">
        <v>35</v>
      </c>
      <c r="B17" s="20" t="s">
        <v>81</v>
      </c>
      <c r="C17" s="37" t="s">
        <v>28</v>
      </c>
      <c r="D17" s="38" t="s">
        <v>29</v>
      </c>
      <c r="E17" s="37" t="s">
        <v>17</v>
      </c>
      <c r="F17" s="38" t="s">
        <v>18</v>
      </c>
      <c r="G17" s="39" t="s">
        <v>19</v>
      </c>
      <c r="H17" s="37" t="s">
        <v>82</v>
      </c>
      <c r="I17" s="37" t="s">
        <v>83</v>
      </c>
      <c r="J17" s="40" t="s">
        <v>30</v>
      </c>
      <c r="K17" s="41">
        <f t="shared" si="0"/>
        <v>50000</v>
      </c>
      <c r="L17" s="42">
        <v>50000</v>
      </c>
      <c r="M17" s="43"/>
      <c r="N17" s="44"/>
      <c r="O17" s="45"/>
      <c r="P17" s="46">
        <f>T17</f>
        <v>0</v>
      </c>
      <c r="Q17" s="44"/>
      <c r="R17" s="45"/>
      <c r="S17" s="45"/>
      <c r="T17" s="45"/>
    </row>
    <row r="18" spans="1:20" s="47" customFormat="1" ht="21.75" customHeight="1" thickBot="1">
      <c r="A18" s="37" t="s">
        <v>84</v>
      </c>
      <c r="B18" s="20" t="s">
        <v>86</v>
      </c>
      <c r="C18" s="37" t="s">
        <v>28</v>
      </c>
      <c r="D18" s="38" t="s">
        <v>45</v>
      </c>
      <c r="E18" s="37" t="s">
        <v>17</v>
      </c>
      <c r="F18" s="38" t="s">
        <v>18</v>
      </c>
      <c r="G18" s="39" t="s">
        <v>19</v>
      </c>
      <c r="H18" s="37" t="s">
        <v>19</v>
      </c>
      <c r="I18" s="37" t="s">
        <v>87</v>
      </c>
      <c r="J18" s="40" t="s">
        <v>48</v>
      </c>
      <c r="K18" s="41">
        <f t="shared" si="0"/>
        <v>54000</v>
      </c>
      <c r="L18" s="42">
        <v>54000</v>
      </c>
      <c r="M18" s="43"/>
      <c r="N18" s="44"/>
      <c r="O18" s="45"/>
      <c r="P18" s="46"/>
      <c r="Q18" s="44"/>
      <c r="R18" s="45"/>
      <c r="S18" s="45"/>
      <c r="T18" s="45"/>
    </row>
    <row r="19" spans="1:20" s="47" customFormat="1" ht="21.75" customHeight="1" thickBot="1">
      <c r="A19" s="37" t="s">
        <v>85</v>
      </c>
      <c r="B19" s="20" t="s">
        <v>88</v>
      </c>
      <c r="C19" s="37" t="s">
        <v>28</v>
      </c>
      <c r="D19" s="38" t="s">
        <v>29</v>
      </c>
      <c r="E19" s="37" t="s">
        <v>17</v>
      </c>
      <c r="F19" s="38" t="s">
        <v>18</v>
      </c>
      <c r="G19" s="39" t="s">
        <v>19</v>
      </c>
      <c r="H19" s="37" t="s">
        <v>19</v>
      </c>
      <c r="I19" s="37" t="s">
        <v>89</v>
      </c>
      <c r="J19" s="40" t="s">
        <v>30</v>
      </c>
      <c r="K19" s="41">
        <f t="shared" si="0"/>
        <v>150000</v>
      </c>
      <c r="L19" s="42">
        <v>150000</v>
      </c>
      <c r="M19" s="43"/>
      <c r="N19" s="44"/>
      <c r="O19" s="45"/>
      <c r="P19" s="46">
        <f>T19</f>
        <v>0</v>
      </c>
      <c r="Q19" s="44"/>
      <c r="R19" s="45"/>
      <c r="S19" s="45"/>
      <c r="T19" s="45"/>
    </row>
    <row r="20" spans="1:20" s="47" customFormat="1" ht="29.25" customHeight="1" thickBot="1">
      <c r="A20" s="37" t="s">
        <v>85</v>
      </c>
      <c r="B20" s="20" t="s">
        <v>90</v>
      </c>
      <c r="C20" s="37" t="s">
        <v>92</v>
      </c>
      <c r="D20" s="38" t="s">
        <v>91</v>
      </c>
      <c r="E20" s="37" t="s">
        <v>17</v>
      </c>
      <c r="F20" s="38" t="s">
        <v>18</v>
      </c>
      <c r="G20" s="39" t="s">
        <v>19</v>
      </c>
      <c r="H20" s="37" t="s">
        <v>19</v>
      </c>
      <c r="I20" s="37" t="s">
        <v>93</v>
      </c>
      <c r="J20" s="48" t="s">
        <v>101</v>
      </c>
      <c r="K20" s="41">
        <f t="shared" si="0"/>
        <v>105000</v>
      </c>
      <c r="L20" s="42">
        <v>105000</v>
      </c>
      <c r="M20" s="43"/>
      <c r="N20" s="44"/>
      <c r="O20" s="45"/>
      <c r="P20" s="46">
        <v>0</v>
      </c>
      <c r="Q20" s="44"/>
      <c r="R20" s="45"/>
      <c r="S20" s="45"/>
      <c r="T20" s="45"/>
    </row>
    <row r="21" spans="1:20" s="47" customFormat="1" ht="21.75" customHeight="1" thickBot="1">
      <c r="A21" s="37" t="s">
        <v>44</v>
      </c>
      <c r="B21" s="20" t="s">
        <v>47</v>
      </c>
      <c r="C21" s="37" t="s">
        <v>28</v>
      </c>
      <c r="D21" s="38" t="s">
        <v>45</v>
      </c>
      <c r="E21" s="37" t="s">
        <v>17</v>
      </c>
      <c r="F21" s="38" t="s">
        <v>18</v>
      </c>
      <c r="G21" s="39" t="s">
        <v>19</v>
      </c>
      <c r="H21" s="37" t="s">
        <v>19</v>
      </c>
      <c r="I21" s="37" t="s">
        <v>94</v>
      </c>
      <c r="J21" s="40" t="s">
        <v>48</v>
      </c>
      <c r="K21" s="41">
        <f t="shared" si="0"/>
        <v>300000</v>
      </c>
      <c r="L21" s="42">
        <v>300000</v>
      </c>
      <c r="M21" s="43"/>
      <c r="N21" s="44"/>
      <c r="O21" s="45"/>
      <c r="P21" s="46">
        <f>T21</f>
        <v>0</v>
      </c>
      <c r="Q21" s="44"/>
      <c r="R21" s="45"/>
      <c r="S21" s="45"/>
      <c r="T21" s="45"/>
    </row>
    <row r="22" spans="1:20" s="47" customFormat="1" ht="21.75" customHeight="1" thickBot="1">
      <c r="A22" s="37" t="s">
        <v>58</v>
      </c>
      <c r="B22" s="20" t="s">
        <v>99</v>
      </c>
      <c r="C22" s="37" t="s">
        <v>28</v>
      </c>
      <c r="D22" s="38" t="s">
        <v>45</v>
      </c>
      <c r="E22" s="37" t="s">
        <v>17</v>
      </c>
      <c r="F22" s="38" t="s">
        <v>18</v>
      </c>
      <c r="G22" s="39" t="s">
        <v>19</v>
      </c>
      <c r="H22" s="37" t="s">
        <v>19</v>
      </c>
      <c r="I22" s="37" t="s">
        <v>96</v>
      </c>
      <c r="J22" s="40" t="s">
        <v>48</v>
      </c>
      <c r="K22" s="41">
        <f t="shared" si="0"/>
        <v>0</v>
      </c>
      <c r="L22" s="42"/>
      <c r="M22" s="43"/>
      <c r="N22" s="44"/>
      <c r="O22" s="45"/>
      <c r="P22" s="46">
        <f>Q22</f>
        <v>60000</v>
      </c>
      <c r="Q22" s="44">
        <v>60000</v>
      </c>
      <c r="R22" s="45"/>
      <c r="S22" s="45"/>
      <c r="T22" s="45"/>
    </row>
    <row r="23" spans="1:20" s="47" customFormat="1" ht="21.75" customHeight="1" thickBot="1">
      <c r="A23" s="37" t="s">
        <v>58</v>
      </c>
      <c r="B23" s="20" t="s">
        <v>95</v>
      </c>
      <c r="C23" s="37" t="s">
        <v>28</v>
      </c>
      <c r="D23" s="38" t="s">
        <v>45</v>
      </c>
      <c r="E23" s="37" t="s">
        <v>17</v>
      </c>
      <c r="F23" s="38" t="s">
        <v>18</v>
      </c>
      <c r="G23" s="39" t="s">
        <v>19</v>
      </c>
      <c r="H23" s="37" t="s">
        <v>19</v>
      </c>
      <c r="I23" s="37" t="s">
        <v>96</v>
      </c>
      <c r="J23" s="40" t="s">
        <v>48</v>
      </c>
      <c r="K23" s="41">
        <f t="shared" si="0"/>
        <v>60000</v>
      </c>
      <c r="L23" s="42">
        <v>60000</v>
      </c>
      <c r="M23" s="43"/>
      <c r="N23" s="44"/>
      <c r="O23" s="45"/>
      <c r="P23" s="46"/>
      <c r="Q23" s="44"/>
      <c r="R23" s="45"/>
      <c r="S23" s="45"/>
      <c r="T23" s="45"/>
    </row>
    <row r="24" spans="1:20" s="47" customFormat="1" ht="21.75" customHeight="1" thickBot="1">
      <c r="A24" s="37" t="s">
        <v>31</v>
      </c>
      <c r="B24" s="20" t="s">
        <v>50</v>
      </c>
      <c r="C24" s="37" t="s">
        <v>49</v>
      </c>
      <c r="D24" s="38" t="s">
        <v>32</v>
      </c>
      <c r="E24" s="37" t="s">
        <v>17</v>
      </c>
      <c r="F24" s="38" t="s">
        <v>18</v>
      </c>
      <c r="G24" s="39" t="s">
        <v>19</v>
      </c>
      <c r="H24" s="37" t="s">
        <v>19</v>
      </c>
      <c r="I24" s="37" t="s">
        <v>97</v>
      </c>
      <c r="J24" s="40" t="s">
        <v>100</v>
      </c>
      <c r="K24" s="41"/>
      <c r="L24" s="42"/>
      <c r="M24" s="43"/>
      <c r="N24" s="44"/>
      <c r="O24" s="45"/>
      <c r="P24" s="46">
        <f>Q24</f>
        <v>71100</v>
      </c>
      <c r="Q24" s="44">
        <v>71100</v>
      </c>
      <c r="R24" s="45"/>
      <c r="S24" s="45"/>
      <c r="T24" s="45"/>
    </row>
    <row r="25" spans="1:20" s="47" customFormat="1" ht="21.75" customHeight="1" thickBot="1">
      <c r="A25" s="37" t="s">
        <v>31</v>
      </c>
      <c r="B25" s="20" t="s">
        <v>98</v>
      </c>
      <c r="C25" s="37" t="s">
        <v>49</v>
      </c>
      <c r="D25" s="38" t="s">
        <v>32</v>
      </c>
      <c r="E25" s="37" t="s">
        <v>17</v>
      </c>
      <c r="F25" s="38" t="s">
        <v>18</v>
      </c>
      <c r="G25" s="39" t="s">
        <v>19</v>
      </c>
      <c r="H25" s="37" t="s">
        <v>19</v>
      </c>
      <c r="I25" s="37" t="s">
        <v>97</v>
      </c>
      <c r="J25" s="40" t="s">
        <v>100</v>
      </c>
      <c r="K25" s="41">
        <f>L25</f>
        <v>71100</v>
      </c>
      <c r="L25" s="42">
        <v>71100</v>
      </c>
      <c r="M25" s="43"/>
      <c r="N25" s="44"/>
      <c r="O25" s="45"/>
      <c r="P25" s="46"/>
      <c r="Q25" s="44"/>
      <c r="R25" s="45"/>
      <c r="S25" s="45"/>
      <c r="T25" s="45"/>
    </row>
    <row r="26" spans="1:20" ht="16.5" thickBot="1">
      <c r="A26" s="62"/>
      <c r="B26" s="63"/>
      <c r="C26" s="63"/>
      <c r="D26" s="63"/>
      <c r="E26" s="63"/>
      <c r="F26" s="63"/>
      <c r="G26" s="63"/>
      <c r="H26" s="64"/>
      <c r="I26" s="22"/>
      <c r="J26" s="5" t="s">
        <v>20</v>
      </c>
      <c r="K26" s="4">
        <f>SUM(K14:K25)</f>
        <v>843100</v>
      </c>
      <c r="L26" s="4">
        <f>L14+L15+L17+L19+L20+L21+L18+L23+L25</f>
        <v>842100</v>
      </c>
      <c r="M26" s="4">
        <f>M21</f>
        <v>0</v>
      </c>
      <c r="N26" s="4">
        <f>N21</f>
        <v>0</v>
      </c>
      <c r="O26" s="4">
        <f>O20+O15+O14</f>
        <v>0</v>
      </c>
      <c r="P26" s="4">
        <f>P22+P24</f>
        <v>131100</v>
      </c>
      <c r="Q26" s="4">
        <f>Q21</f>
        <v>0</v>
      </c>
      <c r="R26" s="9">
        <f>R21</f>
        <v>0</v>
      </c>
      <c r="S26" s="4">
        <f>S21</f>
        <v>0</v>
      </c>
      <c r="T26" s="9">
        <f>T17+T19+T21</f>
        <v>0</v>
      </c>
    </row>
    <row r="27" ht="15">
      <c r="P27" s="1">
        <f>K26-P26</f>
        <v>712000</v>
      </c>
    </row>
    <row r="30" spans="1:20" s="3" customFormat="1" ht="24.75" customHeight="1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2" spans="10:12" ht="20.25">
      <c r="J32" s="10" t="s">
        <v>23</v>
      </c>
      <c r="K32" s="8"/>
      <c r="L32" s="8" t="s">
        <v>25</v>
      </c>
    </row>
    <row r="33" spans="10:12" ht="20.25">
      <c r="J33" s="10"/>
      <c r="K33" s="8"/>
      <c r="L33" s="8"/>
    </row>
    <row r="34" spans="10:12" ht="20.25">
      <c r="J34" s="10"/>
      <c r="K34" s="8"/>
      <c r="L34" s="8"/>
    </row>
    <row r="35" spans="10:12" ht="20.25">
      <c r="J35" s="10" t="s">
        <v>24</v>
      </c>
      <c r="K35" s="8"/>
      <c r="L35" s="8" t="s">
        <v>26</v>
      </c>
    </row>
  </sheetData>
  <sheetProtection/>
  <mergeCells count="11">
    <mergeCell ref="A4:T4"/>
    <mergeCell ref="A6:T6"/>
    <mergeCell ref="J7:P7"/>
    <mergeCell ref="A8:T8"/>
    <mergeCell ref="A12:H12"/>
    <mergeCell ref="J12:J13"/>
    <mergeCell ref="K12:K13"/>
    <mergeCell ref="L12:O12"/>
    <mergeCell ref="P12:P13"/>
    <mergeCell ref="Q12:T12"/>
    <mergeCell ref="A26:H26"/>
  </mergeCells>
  <printOptions/>
  <pageMargins left="0.7" right="0.7" top="0.75" bottom="0.75" header="0.3" footer="0.3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0" t="s">
        <v>72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6" spans="1:20" s="8" customFormat="1" ht="27.75" customHeight="1">
      <c r="A6" s="51" t="s">
        <v>21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0:16" s="8" customFormat="1" ht="20.25">
      <c r="J7" s="61" t="s">
        <v>73</v>
      </c>
      <c r="K7" s="61"/>
      <c r="L7" s="61"/>
      <c r="M7" s="61"/>
      <c r="N7" s="61"/>
      <c r="O7" s="61"/>
      <c r="P7" s="61"/>
    </row>
    <row r="8" spans="1:20" s="8" customFormat="1" ht="20.25">
      <c r="A8" s="51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2" t="s">
        <v>8</v>
      </c>
      <c r="B12" s="53"/>
      <c r="C12" s="53"/>
      <c r="D12" s="53"/>
      <c r="E12" s="53"/>
      <c r="F12" s="53"/>
      <c r="G12" s="53"/>
      <c r="H12" s="54"/>
      <c r="I12" s="5"/>
      <c r="J12" s="59" t="s">
        <v>9</v>
      </c>
      <c r="K12" s="55" t="s">
        <v>10</v>
      </c>
      <c r="L12" s="57" t="s">
        <v>15</v>
      </c>
      <c r="M12" s="57"/>
      <c r="N12" s="57"/>
      <c r="O12" s="57"/>
      <c r="P12" s="55" t="s">
        <v>10</v>
      </c>
      <c r="Q12" s="57" t="s">
        <v>16</v>
      </c>
      <c r="R12" s="57"/>
      <c r="S12" s="57"/>
      <c r="T12" s="58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60"/>
      <c r="K13" s="56"/>
      <c r="L13" s="4" t="s">
        <v>11</v>
      </c>
      <c r="M13" s="4" t="s">
        <v>12</v>
      </c>
      <c r="N13" s="4" t="s">
        <v>13</v>
      </c>
      <c r="O13" s="9" t="s">
        <v>14</v>
      </c>
      <c r="P13" s="56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58</v>
      </c>
      <c r="B14" s="20" t="s">
        <v>75</v>
      </c>
      <c r="C14" s="12" t="s">
        <v>28</v>
      </c>
      <c r="D14" s="21" t="s">
        <v>45</v>
      </c>
      <c r="E14" s="12" t="s">
        <v>17</v>
      </c>
      <c r="F14" s="21" t="s">
        <v>18</v>
      </c>
      <c r="G14" s="13" t="s">
        <v>19</v>
      </c>
      <c r="H14" s="12" t="s">
        <v>19</v>
      </c>
      <c r="I14" s="12" t="s">
        <v>60</v>
      </c>
      <c r="J14" s="11" t="s">
        <v>48</v>
      </c>
      <c r="K14" s="24">
        <f>O14</f>
        <v>46697</v>
      </c>
      <c r="L14" s="14"/>
      <c r="M14" s="15"/>
      <c r="N14" s="16"/>
      <c r="O14" s="17">
        <v>46697</v>
      </c>
      <c r="P14" s="18"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58</v>
      </c>
      <c r="B15" s="20" t="s">
        <v>59</v>
      </c>
      <c r="C15" s="12" t="s">
        <v>28</v>
      </c>
      <c r="D15" s="21" t="s">
        <v>45</v>
      </c>
      <c r="E15" s="12" t="s">
        <v>17</v>
      </c>
      <c r="F15" s="21" t="s">
        <v>74</v>
      </c>
      <c r="G15" s="13" t="s">
        <v>19</v>
      </c>
      <c r="H15" s="12" t="s">
        <v>19</v>
      </c>
      <c r="I15" s="12" t="s">
        <v>60</v>
      </c>
      <c r="J15" s="11" t="s">
        <v>48</v>
      </c>
      <c r="K15" s="24">
        <v>0</v>
      </c>
      <c r="L15" s="14"/>
      <c r="M15" s="15"/>
      <c r="N15" s="16"/>
      <c r="O15" s="17"/>
      <c r="P15" s="18">
        <f>T15</f>
        <v>46697</v>
      </c>
      <c r="Q15" s="16"/>
      <c r="R15" s="17"/>
      <c r="S15" s="17"/>
      <c r="T15" s="17">
        <v>46697</v>
      </c>
    </row>
    <row r="16" spans="1:20" ht="16.5" thickBot="1">
      <c r="A16" s="62"/>
      <c r="B16" s="63"/>
      <c r="C16" s="63"/>
      <c r="D16" s="63"/>
      <c r="E16" s="63"/>
      <c r="F16" s="63"/>
      <c r="G16" s="63"/>
      <c r="H16" s="64"/>
      <c r="I16" s="22"/>
      <c r="J16" s="5" t="s">
        <v>20</v>
      </c>
      <c r="K16" s="4">
        <f>K14</f>
        <v>46697</v>
      </c>
      <c r="L16" s="4">
        <v>0</v>
      </c>
      <c r="M16" s="4">
        <v>0</v>
      </c>
      <c r="N16" s="4">
        <v>0</v>
      </c>
      <c r="O16" s="4">
        <f>O14</f>
        <v>46697</v>
      </c>
      <c r="P16" s="4">
        <f>P15</f>
        <v>46697</v>
      </c>
      <c r="Q16" s="4">
        <f>Q14</f>
        <v>0</v>
      </c>
      <c r="R16" s="9">
        <f>R15</f>
        <v>0</v>
      </c>
      <c r="S16" s="4">
        <f>S15</f>
        <v>0</v>
      </c>
      <c r="T16" s="9">
        <f>T15</f>
        <v>46697</v>
      </c>
    </row>
    <row r="17" ht="15">
      <c r="P17" s="1">
        <f>K16-P16</f>
        <v>0</v>
      </c>
    </row>
    <row r="20" spans="1:20" s="3" customFormat="1" ht="24.75" customHeight="1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>O14+O15</f>
        <v>46697</v>
      </c>
      <c r="Q20" s="1"/>
      <c r="R20" s="1"/>
      <c r="S20" s="1"/>
      <c r="T20" s="1"/>
    </row>
    <row r="22" spans="10:12" ht="20.25">
      <c r="J22" s="10" t="s">
        <v>23</v>
      </c>
      <c r="K22" s="8"/>
      <c r="L22" s="8" t="s">
        <v>25</v>
      </c>
    </row>
    <row r="23" spans="10:12" ht="20.25">
      <c r="J23" s="10"/>
      <c r="K23" s="8"/>
      <c r="L23" s="8"/>
    </row>
    <row r="24" spans="10:12" ht="20.25">
      <c r="J24" s="10"/>
      <c r="K24" s="8"/>
      <c r="L24" s="8"/>
    </row>
    <row r="25" spans="10:12" ht="20.25">
      <c r="J25" s="10" t="s">
        <v>24</v>
      </c>
      <c r="K25" s="8"/>
      <c r="L25" s="8" t="s">
        <v>26</v>
      </c>
    </row>
  </sheetData>
  <sheetProtection/>
  <mergeCells count="11">
    <mergeCell ref="K12:K13"/>
    <mergeCell ref="L12:O12"/>
    <mergeCell ref="P12:P13"/>
    <mergeCell ref="Q12:T12"/>
    <mergeCell ref="A16:H16"/>
    <mergeCell ref="A4:T4"/>
    <mergeCell ref="A6:T6"/>
    <mergeCell ref="J7:P7"/>
    <mergeCell ref="A8:T8"/>
    <mergeCell ref="A12:H12"/>
    <mergeCell ref="J12:J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2019-02-21T12:02:30Z</cp:lastPrinted>
  <dcterms:created xsi:type="dcterms:W3CDTF">2011-02-04T09:19:36Z</dcterms:created>
  <dcterms:modified xsi:type="dcterms:W3CDTF">2019-02-21T12:21:35Z</dcterms:modified>
  <cp:category/>
  <cp:version/>
  <cp:contentType/>
  <cp:contentStatus/>
</cp:coreProperties>
</file>