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3"/>
  </bookViews>
  <sheets>
    <sheet name="источники 21" sheetId="1" r:id="rId1"/>
    <sheet name="доходы 21" sheetId="2" r:id="rId2"/>
    <sheet name="расходы 21" sheetId="3" r:id="rId3"/>
    <sheet name="Ведомственная 21" sheetId="4" r:id="rId4"/>
    <sheet name="Функциональная 21" sheetId="5" r:id="rId5"/>
    <sheet name="Програмная 21" sheetId="6" r:id="rId6"/>
  </sheets>
  <definedNames>
    <definedName name="_xlnm.Print_Titles" localSheetId="0">'источники 21'!$17:$18</definedName>
    <definedName name="_xlnm.Print_Area" localSheetId="3">'Ведомственная 21'!$A$1:$H$144</definedName>
    <definedName name="_xlnm.Print_Area" localSheetId="1">'доходы 21'!$A$1:$E$56</definedName>
    <definedName name="_xlnm.Print_Area" localSheetId="0">'источники 21'!$A$1:$F$28</definedName>
    <definedName name="_xlnm.Print_Area" localSheetId="4">'Функциональная 21'!$A$1:$H$142</definedName>
  </definedNames>
  <calcPr fullCalcOnLoad="1"/>
</workbook>
</file>

<file path=xl/sharedStrings.xml><?xml version="1.0" encoding="utf-8"?>
<sst xmlns="http://schemas.openxmlformats.org/spreadsheetml/2006/main" count="1353" uniqueCount="365">
  <si>
    <t>НАИМЕНОВАНИЕ</t>
  </si>
  <si>
    <t>Всего источников внутреннего финансирования</t>
  </si>
  <si>
    <t>Источники финансирования дефицита бюджета</t>
  </si>
  <si>
    <t>Волховского муниципального района Ленинградской области</t>
  </si>
  <si>
    <t>муниципального образования Селивановское сельское поселение</t>
  </si>
  <si>
    <t xml:space="preserve"> </t>
  </si>
  <si>
    <t>Код бюджетной классификации</t>
  </si>
  <si>
    <t xml:space="preserve">Сумма (тысяч рублей) </t>
  </si>
  <si>
    <t>2021 год</t>
  </si>
  <si>
    <t>2022 год</t>
  </si>
  <si>
    <t>891 01 05 02 01 10 0000 000</t>
  </si>
  <si>
    <t>Уменьшение прочих остатков денежных средств бюджета поселения</t>
  </si>
  <si>
    <t>2023 год</t>
  </si>
  <si>
    <t xml:space="preserve"> на 2021 год и плановый период 2022 и 2023 годов</t>
  </si>
  <si>
    <t>(Приложение №1)</t>
  </si>
  <si>
    <t>Поступление доходов бюджета муниципального образования</t>
  </si>
  <si>
    <t>код бюджетной классификации</t>
  </si>
  <si>
    <t>ИСТОЧНИК ДОХОДОВ</t>
  </si>
  <si>
    <t>План на 2021 год (тыс.руб.)</t>
  </si>
  <si>
    <t>План на 2022 год (тыс.руб.)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</si>
  <si>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</si>
  <si>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</si>
  <si>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</si>
  <si>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</si>
  <si>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1 01 02010 01 0000 110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</si>
  <si>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</si>
  <si>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</si>
  <si>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</si>
  <si>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 </t>
  </si>
  <si>
    <t>Доходы от уплаты акцизов на маторные масла</t>
  </si>
  <si>
    <t>Доходы от уплаты акцизов на автмобильный бензин</t>
  </si>
  <si>
    <t>1 06 00000 00 0000 000</t>
  </si>
  <si>
    <t>НАЛОГИ НА ИМУЩЕСТВО</t>
  </si>
  <si>
    <t>1 06 01030 10 0000 110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</si>
  <si>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</si>
  <si>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1 06 06000 00 0000 000</t>
  </si>
  <si>
    <t>ЗЕМЕЛЬНЫЙ НАЛОГ</t>
  </si>
  <si>
    <t>1 06 06033 10 1000 110</t>
  </si>
  <si>
    <t>Земельный налог с организаций, обладающих земельным участком, расположенным в границах сельских поселений (налог)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</si>
  <si>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</si>
  <si>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</si>
  <si>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</si>
  <si>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</si>
  <si>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</si>
  <si>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</si>
  <si>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</si>
  <si>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</si>
  <si>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</si>
  <si>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</si>
  <si>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</si>
  <si>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</si>
  <si>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1 14 00000 00 0000 000</t>
  </si>
  <si>
    <t>ДОХОДЫ ОТ ПРОДАЖИ МАТЕРИАЛЬНЫХ И НЕМАТЕРИАЛЬНЫХ АКТИВОВ</t>
  </si>
  <si>
    <t>1 14 01050 10 0000 410</t>
  </si>
  <si>
    <t xml:space="preserve">Доходы от продажи квартир находящихся в собственности поселений </t>
  </si>
  <si>
    <t>1 14 02053 10 0000 410</t>
  </si>
  <si>
    <t>Доходы от реализации иного имущества, находящегося в собственности поселения ( за исключением имущества муниципальных бюджетных и автономных учереждений,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</si>
  <si>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1 17 00000 00 0000 000</t>
  </si>
  <si>
    <t>ПРОЧИЕ НЕНАЛОГОВЫЕ ДОХОДЫ</t>
  </si>
  <si>
    <t>1 17 05050 10 0000 180</t>
  </si>
  <si>
    <t xml:space="preserve">Прочие неналоговые доходы бюджетов поселений </t>
  </si>
  <si>
    <t>2 02 00000 00 0000 000</t>
  </si>
  <si>
    <t xml:space="preserve">БЕЗВОЗМЕЗДНЫЕ ПОСТУПЛЕНИЯ </t>
  </si>
  <si>
    <t>2 02 15002 10 0000 150</t>
  </si>
  <si>
    <t>Дотация бюджетам поселений на поддержку мер по обеспечению сбалансированности  бюджетов ( ОФФП)</t>
  </si>
  <si>
    <t>2 02 15001 10 0000 150</t>
  </si>
  <si>
    <t>Дотация бюджетам поселений на выравнивание бюджетной обеспеченности( РФФП)</t>
  </si>
  <si>
    <t>2 02 30024 10 0000 150</t>
  </si>
  <si>
    <t>Субвенции местным бюджетам на выполнение передаваемых полномочий субъектов Российской Федерации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</si>
  <si>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</si>
  <si>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</si>
  <si>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</t>
  </si>
  <si>
    <t>(Приложение №2)</t>
  </si>
  <si>
    <t>Селивановское сельское поселение на 2021 год и плановый период 2022 год и 2023 годов</t>
  </si>
  <si>
    <t>План на 2023 год (тыс.руб.)</t>
  </si>
  <si>
    <t>Доходы от уплаты акцизов на прямогонный бензин</t>
  </si>
  <si>
    <r>
      <t>1 03 02</t>
    </r>
    <r>
      <rPr>
        <b/>
        <sz val="10"/>
        <rFont val="Times New Roman"/>
        <family val="1"/>
      </rPr>
      <t>230</t>
    </r>
    <r>
      <rPr>
        <sz val="10"/>
        <rFont val="Times New Roman"/>
        <family val="1"/>
      </rPr>
      <t xml:space="preserve"> 01 0000 110</t>
    </r>
  </si>
  <si>
    <r>
      <t>1 03 02</t>
    </r>
    <r>
      <rPr>
        <b/>
        <sz val="10"/>
        <rFont val="Times New Roman"/>
        <family val="1"/>
      </rPr>
      <t>240</t>
    </r>
    <r>
      <rPr>
        <sz val="10"/>
        <rFont val="Times New Roman"/>
        <family val="1"/>
      </rPr>
      <t xml:space="preserve"> 01 0000 110</t>
    </r>
  </si>
  <si>
    <r>
      <t>1 03 02</t>
    </r>
    <r>
      <rPr>
        <b/>
        <sz val="10"/>
        <rFont val="Times New Roman"/>
        <family val="1"/>
      </rPr>
      <t>250</t>
    </r>
    <r>
      <rPr>
        <sz val="10"/>
        <rFont val="Times New Roman"/>
        <family val="1"/>
      </rPr>
      <t xml:space="preserve"> 01 0000 110</t>
    </r>
  </si>
  <si>
    <r>
      <t>1 03 02</t>
    </r>
    <r>
      <rPr>
        <b/>
        <sz val="10"/>
        <rFont val="Times New Roman"/>
        <family val="1"/>
      </rPr>
      <t>260</t>
    </r>
    <r>
      <rPr>
        <sz val="10"/>
        <rFont val="Times New Roman"/>
        <family val="1"/>
      </rPr>
      <t xml:space="preserve"> 01 0000 110</t>
    </r>
  </si>
  <si>
    <t>2 02 29999 10 0000 150</t>
  </si>
  <si>
    <t>Прочие субсидии бюджетам сельских поселений Комитет по МСУ 147-ОЗ</t>
  </si>
  <si>
    <t>Прочие субсидии бюджетам сельских поселений Комитет по МСУ 3-ОЗ</t>
  </si>
  <si>
    <t>Прочие субсидии бюджетам сельских поселений Комитет по культуре</t>
  </si>
  <si>
    <t>2 02 25519 10 0000 150</t>
  </si>
  <si>
    <t>Субсидии бюджетам сельских поселений на государственную поддержку отрасли культуры</t>
  </si>
  <si>
    <t xml:space="preserve">Распределение бюджетных ассигнований по разделам,  подразделам классификация расходов бюджетов </t>
  </si>
  <si>
    <t>Наименование раздела и подраздела</t>
  </si>
  <si>
    <t>код</t>
  </si>
  <si>
    <t>раздела</t>
  </si>
  <si>
    <t>подраздела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</si>
  <si>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</si>
  <si>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</si>
  <si>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</si>
  <si>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</si>
  <si>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</si>
  <si>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</si>
  <si>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</si>
  <si>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</si>
  <si>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</si>
  <si>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</si>
  <si>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</si>
  <si>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</si>
  <si>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</si>
  <si>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</si>
  <si>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</si>
  <si>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0310</t>
  </si>
  <si>
    <t xml:space="preserve">Национальная экономика </t>
  </si>
  <si>
    <t>0400</t>
  </si>
  <si>
    <t>Дорожное хозяйство (дорожные фонды )</t>
  </si>
  <si>
    <t>0409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</si>
  <si>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</si>
  <si>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</si>
  <si>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</si>
  <si>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</si>
  <si>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</si>
  <si>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</si>
  <si>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</si>
  <si>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</si>
  <si>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 xml:space="preserve">Культура, кинематография </t>
  </si>
  <si>
    <t>0800</t>
  </si>
  <si>
    <t>Культура</t>
  </si>
  <si>
    <t>0801</t>
  </si>
  <si>
    <t xml:space="preserve">Социальная политика </t>
  </si>
  <si>
    <t>1000</t>
  </si>
  <si>
    <t xml:space="preserve">Пенсионное обеспечение </t>
  </si>
  <si>
    <t>1001</t>
  </si>
  <si>
    <t>Условно утвержденные расходы</t>
  </si>
  <si>
    <t xml:space="preserve">                         Всего расходов</t>
  </si>
  <si>
    <t>на 2021 год и плановый период 2022 и 2023 годов</t>
  </si>
  <si>
    <t>(Приложение №3)</t>
  </si>
  <si>
    <t xml:space="preserve">2021 год </t>
  </si>
  <si>
    <t>(приложение №4)</t>
  </si>
  <si>
    <t>ВЕДОМСТВЕННАЯ СТРУКТУРА</t>
  </si>
  <si>
    <t>РАСХОДОВ БЮДЖЕТА МУНИЦИПАЛЬНОГО ОБРАЗОВАНИЯ</t>
  </si>
  <si>
    <t>СЕЛИВАНОВСКОЕ СЕЛЬСКОЕ ПОСЕЛЕНИЕ</t>
  </si>
  <si>
    <t>Бюджет всего (тыс.руб.)            2021 год</t>
  </si>
  <si>
    <t>Главный распорядитель, распорядитель средств</t>
  </si>
  <si>
    <t>Подраздела</t>
  </si>
  <si>
    <t>Целевая статья</t>
  </si>
  <si>
    <t>Вид расхода</t>
  </si>
  <si>
    <t>891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</si>
  <si>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</si>
  <si>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</si>
  <si>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</si>
  <si>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</si>
  <si>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</si>
  <si>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</si>
  <si>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 xml:space="preserve">Непрограммные расходы </t>
  </si>
  <si>
    <t>67 2 01 00000</t>
  </si>
  <si>
    <t xml:space="preserve">Расходы на выплаты по оплате труда работников органов местного самоуправления </t>
  </si>
  <si>
    <t>67 2 01 00150</t>
  </si>
  <si>
    <t>000</t>
  </si>
  <si>
    <t>Расходы на выплаты персоналу государственных (муниципальных) органов</t>
  </si>
  <si>
    <t>120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</si>
  <si>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</si>
  <si>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</si>
  <si>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Непрограммные расходы</t>
  </si>
  <si>
    <t>67 3 01 00000</t>
  </si>
  <si>
    <t>67 3 01 00150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</si>
  <si>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</si>
  <si>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самоуправления </t>
  </si>
  <si>
    <t>Иные закупки товаров, работ и услуг для обеспечения государственных (муниципальных) нужд</t>
  </si>
  <si>
    <t>240</t>
  </si>
  <si>
    <t>Исполнение судебных актов</t>
  </si>
  <si>
    <t>830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</si>
  <si>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</si>
  <si>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</si>
  <si>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финансового(финансово-бюджетного) надзора</t>
  </si>
  <si>
    <t>67 3  00 00000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</si>
  <si>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</si>
  <si>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</si>
  <si>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Иные межбюджетные трансферты</t>
  </si>
  <si>
    <t>540</t>
  </si>
  <si>
    <t>Непрограммные расходы органов местного самоуправления</t>
  </si>
  <si>
    <t>68 9 01 00000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</si>
  <si>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</si>
  <si>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68 9 01 01050 </t>
  </si>
  <si>
    <t xml:space="preserve">0113 </t>
  </si>
  <si>
    <t>68 9 01 01050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</si>
  <si>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</si>
  <si>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</si>
  <si>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Непрогрммные расходы органов местного самоуправления</t>
  </si>
  <si>
    <t>68 0 00 00000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</si>
  <si>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</si>
  <si>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</si>
  <si>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Расходы на выплаты персоналу гносударственных (муниципальных) органов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</si>
  <si>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области"</t>
  </si>
  <si>
    <t>01 0 00 00000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</si>
  <si>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</si>
  <si>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</si>
  <si>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</si>
  <si>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01 1 01 00000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</si>
  <si>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</si>
  <si>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01 1 01 01010</t>
  </si>
  <si>
    <t>00 0 00 0000</t>
  </si>
  <si>
    <t>Мероприятия в области пожарной безопасности</t>
  </si>
  <si>
    <t>68 9 01 01084</t>
  </si>
  <si>
    <t xml:space="preserve">национальная экономика </t>
  </si>
  <si>
    <t>Дорожное хозяйство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</si>
  <si>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поселение"</t>
  </si>
  <si>
    <t>07 0 00 00000</t>
  </si>
  <si>
    <t xml:space="preserve">Подпрограмма "Содержание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поселение" </t>
  </si>
  <si>
    <t>07 1 00 00000</t>
  </si>
  <si>
    <t>Основное мероприятие содержание автомобильных дорог</t>
  </si>
  <si>
    <t>07 1 01 00000</t>
  </si>
  <si>
    <t xml:space="preserve">Расходы на мероприятия по содержанию автомобильных дорог </t>
  </si>
  <si>
    <t>07 1 01 01150</t>
  </si>
  <si>
    <t>Мероприятия в области дорожного хозяйства</t>
  </si>
  <si>
    <t>Капитальный ремонт и ремонт автомобильных дорог общего пользования местного значения</t>
  </si>
  <si>
    <t>07 1 01 S0140</t>
  </si>
  <si>
    <t>Реализация областного закона от 14 декабря 2012 года №147-ОЗ "О содействии развитию на части территорий муниципальных образований Ленинградской области иных форм местного самоуправления</t>
  </si>
  <si>
    <t>07 1 01 S4770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</si>
  <si>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
</t>
  </si>
  <si>
    <t>07 1 01 S4660</t>
  </si>
  <si>
    <t>Жилищно-коммунальное хозяйство</t>
  </si>
  <si>
    <t xml:space="preserve"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</si>
  <si>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>02 0 00 00000</t>
  </si>
  <si>
    <t xml:space="preserve"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</si>
  <si>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>02 1 00 00000</t>
  </si>
  <si>
    <t>Основное мероприятие частичный ремонт жилого фонда МО Селивановское СП</t>
  </si>
  <si>
    <t>02 1 01 00000</t>
  </si>
  <si>
    <t xml:space="preserve"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</si>
  <si>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>02 1 01 01030</t>
  </si>
  <si>
    <t>68 9 01 01082</t>
  </si>
  <si>
    <t>Мероприятия в области жилищного хозяйства</t>
  </si>
  <si>
    <t>Мероприятия в области коммунального хозяйства</t>
  </si>
  <si>
    <t>68 9 01 01100</t>
  </si>
  <si>
    <t>Субсидии юридическим лицам на возмещение убытков, в рамках непрограммных расходов органов местного самоуправления</t>
  </si>
  <si>
    <t>68 9 01 01400</t>
  </si>
  <si>
    <t>Субсидии юридическим лицам кроме не коммерческих организаций), индивидуальным предпринимателям, физическим лицам.</t>
  </si>
  <si>
    <t>68 9 00 00000</t>
  </si>
  <si>
    <t>Прочие мероприятия в рамках непрограммных расходов органов местного самоуправления</t>
  </si>
  <si>
    <t>68 9 01 01080</t>
  </si>
  <si>
    <t xml:space="preserve">0503 </t>
  </si>
  <si>
    <t>Мероприятия в области благоустройства общественного кладбища  МО Селивановского сельского поселения</t>
  </si>
  <si>
    <t>68 9 01 01081</t>
  </si>
  <si>
    <t>Культура и кинематография</t>
  </si>
  <si>
    <t xml:space="preserve">Муниципальная программа муниципального образования Селивановское сельское поселение "Развитие культуры в МО Селивановское сельское поселение" </t>
  </si>
  <si>
    <t>04 0 00 00000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</si>
  <si>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</si>
  <si>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04 1 00 00000</t>
  </si>
  <si>
    <t>Основное мероприятие "Сохранение и развитие народной культуры и самодеятельного творчества в МО Селивановское СП</t>
  </si>
  <si>
    <t>04 1 01 00000</t>
  </si>
  <si>
    <t>Предоставление  муниципальным бюджетным учреждениям субсидий.</t>
  </si>
  <si>
    <t>04 1 01 00170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</si>
  <si>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</si>
  <si>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610</t>
  </si>
  <si>
    <t>На обеспечение выплат стимулирующего характера работникам муниципальных учреждений культуры Ленинградской области</t>
  </si>
  <si>
    <t>04 1 01 S0360</t>
  </si>
  <si>
    <t>04 10 1 S0360</t>
  </si>
  <si>
    <t>68 9 01 01083</t>
  </si>
  <si>
    <t xml:space="preserve">Мероприятия связанные с  развитием общественной инфраструктуры  </t>
  </si>
  <si>
    <t xml:space="preserve">Пенсионное обеспечение населения </t>
  </si>
  <si>
    <t xml:space="preserve">Доплаты пенсиям муниципальных служащих субъектов Российской Федерации и муниципальных служащих </t>
  </si>
  <si>
    <t>68 9 01 10170</t>
  </si>
  <si>
    <t>Социальные выплаты гражданам, кроме публичных нормативных социальных выплат</t>
  </si>
  <si>
    <t>320</t>
  </si>
  <si>
    <t>ИТОГО</t>
  </si>
  <si>
    <r>
      <t xml:space="preserve"> НА </t>
    </r>
    <r>
      <rPr>
        <b/>
        <sz val="14"/>
        <rFont val="Times New Roman"/>
        <family val="1"/>
      </rPr>
      <t xml:space="preserve">2021 </t>
    </r>
    <r>
      <rPr>
        <b/>
        <sz val="12"/>
        <rFont val="Times New Roman"/>
        <family val="1"/>
      </rPr>
      <t>ГОД И ПЛАНОВЫЙ ПЕРИОД</t>
    </r>
    <r>
      <rPr>
        <b/>
        <sz val="14"/>
        <rFont val="Times New Roman"/>
        <family val="1"/>
      </rPr>
      <t xml:space="preserve"> 2022 и 2023 </t>
    </r>
    <r>
      <rPr>
        <b/>
        <sz val="12"/>
        <rFont val="Times New Roman"/>
        <family val="1"/>
      </rPr>
      <t>ГОДОВ</t>
    </r>
  </si>
  <si>
    <t>Бюджет всего (тыс.руб.)            2022год</t>
  </si>
  <si>
    <t>Бюджет всего (тыс.руб.)            2023 год</t>
  </si>
  <si>
    <t>Федеральный проект "Культурная среда"</t>
  </si>
  <si>
    <t>Государственная поддержка отрасли культуры</t>
  </si>
  <si>
    <t>Субсидии бюджетным учреждениям на иные цели</t>
  </si>
  <si>
    <t>04 1A 1 00000</t>
  </si>
  <si>
    <t>04 1A 1 55190</t>
  </si>
  <si>
    <t>510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</si>
  <si>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</si>
  <si>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</si>
  <si>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2 02 49999 10 0000 150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</si>
  <si>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</si>
  <si>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(ремонт котла по решению КЧС)</t>
  </si>
  <si>
    <t>Иные межбюджетные трансферты бюджетам муниципальных образований на поддержку мер по обеспечению сбалансированности бюджетов</t>
  </si>
  <si>
    <t>ПО РАЗДЕЛАМ, ПОДРАЗДЕЛАМ, ЦЕЛЕВЫМ СТАТЬЯМ И</t>
  </si>
  <si>
    <t>ВИДАМ РАСХОДОВ ФУНКЦИОНАЛЬНОЙ КЛАССИФИКАЦИИ</t>
  </si>
  <si>
    <r>
      <t xml:space="preserve">РАСХОДОВ НА </t>
    </r>
    <r>
      <rPr>
        <b/>
        <sz val="14"/>
        <rFont val="Times New Roman"/>
        <family val="1"/>
      </rPr>
      <t xml:space="preserve">2021 </t>
    </r>
    <r>
      <rPr>
        <b/>
        <sz val="12"/>
        <rFont val="Times New Roman"/>
        <family val="1"/>
      </rPr>
      <t>ГОД И ПЛАНОВЫЙ ПЕРИОД</t>
    </r>
    <r>
      <rPr>
        <b/>
        <sz val="14"/>
        <rFont val="Times New Roman"/>
        <family val="1"/>
      </rPr>
      <t xml:space="preserve"> 2022 и 2023 </t>
    </r>
    <r>
      <rPr>
        <b/>
        <sz val="12"/>
        <rFont val="Times New Roman"/>
        <family val="1"/>
      </rPr>
      <t>ГОДОВ</t>
    </r>
  </si>
  <si>
    <t>РАСХОДЫ</t>
  </si>
  <si>
    <t xml:space="preserve">Раздела 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</si>
  <si>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</si>
  <si>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Бюджет всего 
(тысяч рублей) 2021 год</t>
  </si>
  <si>
    <t>Бюджет всего 
(тысяч рублей) 2022 год</t>
  </si>
  <si>
    <t>1</t>
  </si>
  <si>
    <t>2</t>
  </si>
  <si>
    <t>3</t>
  </si>
  <si>
    <t>4</t>
  </si>
  <si>
    <t>5</t>
  </si>
  <si>
    <t>Всего</t>
  </si>
  <si>
    <t/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</si>
  <si>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</si>
  <si>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</si>
  <si>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Расходы на мероприятие по предупреждению и ликвидации последствий чрезвычайных ситуаций природного и техногенного характера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</si>
  <si>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поселение."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</si>
  <si>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</si>
  <si>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</si>
  <si>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</si>
  <si>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 xml:space="preserve">Предоставление бюджетным учреждениям субсидий. 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</si>
  <si>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</si>
  <si>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поселение.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</si>
  <si>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</t>
  </si>
  <si>
    <t>Расходы на мероприятия по содержанию автомобильных дорог</t>
  </si>
  <si>
    <t>Реализация областного закона от 28 декабря 2018 года №147-ОЗ "О старостах сельских населенных пунктах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</si>
  <si>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</si>
  <si>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</si>
  <si>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67 0 00 00000</t>
  </si>
  <si>
    <t>Расходы на выплаты по оплате труда работников органов местного самоуправления</t>
  </si>
  <si>
    <t xml:space="preserve">Расходы на выплату персоналу государственных (муниципальных ) органов </t>
  </si>
  <si>
    <t xml:space="preserve">67 2 01  00150 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</si>
  <si>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</si>
  <si>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</si>
  <si>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 xml:space="preserve">68 0 00 00000 </t>
  </si>
  <si>
    <t>Реализация государственных функций, связанных с общегосударственным управлением.</t>
  </si>
  <si>
    <t>Мероприятия в области жилищного  хозяйства в рамках непрограммных расходов органов местного самоуправления</t>
  </si>
  <si>
    <t xml:space="preserve">Субсидии бюджетным учреждениям </t>
  </si>
  <si>
    <t>Мероприятия в области коммунального хозяйства в рамках непрограммных расходов органов местного самоуправления</t>
  </si>
  <si>
    <t>Доплаты пенсиям муниципальных служащих субъектов Российской Федерации и муниципальных служащих</t>
  </si>
  <si>
    <t xml:space="preserve">пенсионное обеспечение населения </t>
  </si>
  <si>
    <t xml:space="preserve">Осуществление первичного воинского учета на территориях, где отсутствуют военные комиссариаты </t>
  </si>
  <si>
    <t>Фонд оплаты труда государственных (муниципальных) органов и страховые взносы по обязательному социальному страхованию</t>
  </si>
  <si>
    <t>67 3  01 71340</t>
  </si>
  <si>
    <t>(приложение №6)</t>
  </si>
  <si>
    <t>(приложение №5)</t>
  </si>
  <si>
    <t>Гражданская оборона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</si>
  <si>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</si>
  <si>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 xml:space="preserve"> Гражданская оборона</t>
  </si>
  <si>
    <t>решением совета депутатов</t>
  </si>
  <si>
    <t>УТВЕРЖДЕНО</t>
  </si>
  <si>
    <t>муниципального обазования</t>
  </si>
  <si>
    <t>Селивановское сельское поселение</t>
  </si>
  <si>
    <t>решением Совета депутатов</t>
  </si>
  <si>
    <t>муниципального образования</t>
  </si>
  <si>
    <t>от 08.12.2020 №57</t>
  </si>
  <si>
    <t>Бюджет всего 
(тысяч рублей) 2023 год</t>
  </si>
  <si>
    <t>1101</t>
  </si>
  <si>
    <t>Физическая культура</t>
  </si>
  <si>
    <t>04101S4840</t>
  </si>
  <si>
    <t>08 1 01 S4840</t>
  </si>
  <si>
    <t>Мероприятия на поддержку развития общественной инфраструктуры муниципального значения.</t>
  </si>
  <si>
    <t>67 3 01 40040</t>
  </si>
  <si>
    <t>1004</t>
  </si>
  <si>
    <t>Охрана семьи и детства</t>
  </si>
  <si>
    <t>Прочие межбюджетные трансферты, передаваемые бюджетам сельских поселений. Депутат Илларионова Р.А.</t>
  </si>
  <si>
    <t>Прочие межбюджетные трансферты, передаваемые бюджетам сельских поселений. Депутат Орлов В.Н.</t>
  </si>
  <si>
    <t>2 02 20 051 10 0000 150</t>
  </si>
  <si>
    <t>Субсидии бюджетам сельских поселений на реализацию федеральных целевых программ. Улучшение жилищных условий.</t>
  </si>
  <si>
    <t>Осуществление полномочий внешнего муниципального финансового контроля контрольно-счетного органа</t>
  </si>
  <si>
    <t>Муниципальная программа муниципального образования Селивановское сельское поселение «Развитие физической культуры и спорта в МО Селивановское сельское поселение"</t>
  </si>
  <si>
    <t>08 0 00 00000</t>
  </si>
  <si>
    <t>Подпрограмма "Создание благоприятных условий для развития физической культуры и массового спорта, привлечение различных слоев населения к систематическим занятиям физической культурой и спортом обеспечение финансовой поддержки в проведении спортивно-культурных праздников Создание эффективной системы физического воспитания и оздоровления населения в Селивановском сельском поселении.</t>
  </si>
  <si>
    <t>08 1 00 00000</t>
  </si>
  <si>
    <t>Основное мероприятие "Проведение спортивных мероприятий с участием различных категорий населения, участие в районных, областных и местных спортивных мероприятиях, информационное обеспечение и пропаганда физической культуры и спорта, организация физкультурно-спортивных массовых мероприятий, обустройство спортивно-оздоровительного сооружения «Сказка», находящегося на балансе МБУКИС «Селивановский сельский Дом Культуры»: устройство ограждения стадиона; реконструкция и штукатурка трибун, в том числе установка деревянных конструкций для сидения зрителей; ремонт раздевалки</t>
  </si>
  <si>
    <t>08 1 01 00000</t>
  </si>
  <si>
    <t>06 1 01 L4970</t>
  </si>
  <si>
    <t>06 0 00 00000</t>
  </si>
  <si>
    <t>06 1 00 00000</t>
  </si>
  <si>
    <t>06 1 01 00000</t>
  </si>
  <si>
    <t>Муниципальная программа муниципального образования Селивановское сельское поселение "Обеспечение качественным жильем граждан на территории МО Селивановское сельское поселение 
Волховского муниципального района Ленинградской области</t>
  </si>
  <si>
    <t>Подпрограмма "Улучшение жилищных условий, обеспечение предоставления молодым гражданам-участникам программы социальных выплат на строительсво (приобритение) жилья на территории МО Селивановское сельское поселение</t>
  </si>
  <si>
    <t>Основное мероприятие "Предоставление молодум гражданам – участникам программы социальных выплат на строительство (приобретение) жилья</t>
  </si>
  <si>
    <t>Реализация мероприятий по обеспечению жильем молодых семей</t>
  </si>
  <si>
    <t>Субсидии гражданам на приобретение жилья</t>
  </si>
  <si>
    <t>04 1 01 S4840</t>
  </si>
  <si>
    <t>в редакции от 15.03.2021 года №64</t>
  </si>
  <si>
    <t>В редакции от 15.03.2021 года №64</t>
  </si>
  <si>
    <t>В редакции от 15.03.2021года №64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</si>
</sst>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00000"/>
    <numFmt numFmtId="177" formatCode="_-* #,##0.0_р_._-;\-* #,##0.0_р_._-;_-* &quot;-&quot;??_р_._-;_-@_-"/>
    <numFmt numFmtId="178" formatCode="#,##0.00&quot;р.&quot;"/>
    <numFmt numFmtId="179" formatCode="#,##0.000"/>
    <numFmt numFmtId="180" formatCode="0.000"/>
    <numFmt numFmtId="181" formatCode="0.0000"/>
    <numFmt numFmtId="182" formatCode="[$-FC19]d\ mmmm\ yyyy\ &quot;г.&quot;"/>
    <numFmt numFmtId="183" formatCode="0.00000"/>
    <numFmt numFmtId="184" formatCode="0.000000"/>
    <numFmt numFmtId="185" formatCode="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75" fontId="12" fillId="0" borderId="0" xfId="52" applyNumberFormat="1" applyFont="1" applyBorder="1" applyAlignment="1">
      <alignment vertical="center"/>
      <protection/>
    </xf>
    <xf numFmtId="0" fontId="59" fillId="0" borderId="10" xfId="0" applyFont="1" applyBorder="1" applyAlignment="1">
      <alignment horizontal="center" vertical="center"/>
    </xf>
    <xf numFmtId="0" fontId="12" fillId="0" borderId="10" xfId="52" applyFont="1" applyBorder="1" applyAlignment="1">
      <alignment vertical="center"/>
      <protection/>
    </xf>
    <xf numFmtId="0" fontId="9" fillId="0" borderId="0" xfId="0" applyFont="1" applyAlignment="1">
      <alignment/>
    </xf>
    <xf numFmtId="174" fontId="12" fillId="0" borderId="10" xfId="0" applyNumberFormat="1" applyFont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2" fillId="0" borderId="10" xfId="0" applyFont="1" applyBorder="1" applyAlignment="1">
      <alignment/>
    </xf>
    <xf numFmtId="49" fontId="17" fillId="32" borderId="10" xfId="0" applyNumberFormat="1" applyFont="1" applyFill="1" applyBorder="1" applyAlignment="1">
      <alignment horizontal="left" vertical="center" wrapText="1"/>
    </xf>
    <xf numFmtId="174" fontId="17" fillId="0" borderId="10" xfId="0" applyNumberFormat="1" applyFont="1" applyBorder="1" applyAlignment="1">
      <alignment horizontal="center" vertical="center"/>
    </xf>
    <xf numFmtId="2" fontId="17" fillId="32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174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174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left" vertical="center" wrapText="1"/>
    </xf>
    <xf numFmtId="2" fontId="18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top" wrapText="1"/>
    </xf>
    <xf numFmtId="0" fontId="18" fillId="32" borderId="10" xfId="0" applyFont="1" applyFill="1" applyBorder="1" applyAlignment="1">
      <alignment vertical="top" wrapText="1"/>
    </xf>
    <xf numFmtId="2" fontId="9" fillId="0" borderId="10" xfId="0" applyNumberFormat="1" applyFont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2" fontId="17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left" vertical="center" wrapText="1"/>
    </xf>
    <xf numFmtId="174" fontId="9" fillId="33" borderId="10" xfId="0" applyNumberFormat="1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174" fontId="9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 shrinkToFit="1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2" fontId="17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/>
    </xf>
    <xf numFmtId="49" fontId="17" fillId="0" borderId="16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left"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2" fontId="18" fillId="0" borderId="2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21" xfId="0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wrapText="1"/>
    </xf>
    <xf numFmtId="2" fontId="18" fillId="0" borderId="0" xfId="0" applyNumberFormat="1" applyFont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wrapText="1"/>
    </xf>
    <xf numFmtId="0" fontId="20" fillId="0" borderId="17" xfId="0" applyFont="1" applyBorder="1" applyAlignment="1">
      <alignment horizontal="left" wrapText="1"/>
    </xf>
    <xf numFmtId="49" fontId="18" fillId="0" borderId="17" xfId="0" applyNumberFormat="1" applyFont="1" applyBorder="1" applyAlignment="1">
      <alignment horizontal="center" vertical="center"/>
    </xf>
    <xf numFmtId="0" fontId="20" fillId="32" borderId="21" xfId="0" applyFont="1" applyFill="1" applyBorder="1" applyAlignment="1">
      <alignment horizontal="left" wrapText="1"/>
    </xf>
    <xf numFmtId="49" fontId="18" fillId="32" borderId="17" xfId="0" applyNumberFormat="1" applyFont="1" applyFill="1" applyBorder="1" applyAlignment="1">
      <alignment horizontal="center" vertical="center"/>
    </xf>
    <xf numFmtId="49" fontId="18" fillId="32" borderId="18" xfId="0" applyNumberFormat="1" applyFont="1" applyFill="1" applyBorder="1" applyAlignment="1">
      <alignment horizontal="center" vertical="center"/>
    </xf>
    <xf numFmtId="49" fontId="9" fillId="33" borderId="18" xfId="0" applyNumberFormat="1" applyFont="1" applyFill="1" applyBorder="1" applyAlignment="1">
      <alignment horizontal="center" vertical="center"/>
    </xf>
    <xf numFmtId="2" fontId="18" fillId="32" borderId="0" xfId="0" applyNumberFormat="1" applyFont="1" applyFill="1" applyAlignment="1">
      <alignment horizontal="center" vertical="center"/>
    </xf>
    <xf numFmtId="2" fontId="18" fillId="33" borderId="17" xfId="0" applyNumberFormat="1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left" wrapText="1"/>
    </xf>
    <xf numFmtId="49" fontId="9" fillId="33" borderId="17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Alignment="1">
      <alignment horizontal="center" vertical="center"/>
    </xf>
    <xf numFmtId="2" fontId="9" fillId="33" borderId="17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0" fontId="9" fillId="32" borderId="17" xfId="0" applyFont="1" applyFill="1" applyBorder="1" applyAlignment="1">
      <alignment wrapText="1"/>
    </xf>
    <xf numFmtId="49" fontId="9" fillId="32" borderId="21" xfId="0" applyNumberFormat="1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wrapText="1"/>
    </xf>
    <xf numFmtId="0" fontId="21" fillId="32" borderId="10" xfId="0" applyFont="1" applyFill="1" applyBorder="1" applyAlignment="1">
      <alignment wrapText="1"/>
    </xf>
    <xf numFmtId="49" fontId="18" fillId="33" borderId="10" xfId="0" applyNumberFormat="1" applyFont="1" applyFill="1" applyBorder="1" applyAlignment="1">
      <alignment horizontal="center" vertical="center"/>
    </xf>
    <xf numFmtId="2" fontId="18" fillId="33" borderId="10" xfId="0" applyNumberFormat="1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wrapText="1"/>
    </xf>
    <xf numFmtId="2" fontId="18" fillId="33" borderId="0" xfId="0" applyNumberFormat="1" applyFont="1" applyFill="1" applyAlignment="1">
      <alignment horizontal="center" vertical="center"/>
    </xf>
    <xf numFmtId="0" fontId="17" fillId="0" borderId="14" xfId="0" applyFont="1" applyBorder="1" applyAlignment="1">
      <alignment horizontal="left" wrapText="1"/>
    </xf>
    <xf numFmtId="49" fontId="19" fillId="0" borderId="15" xfId="0" applyNumberFormat="1" applyFont="1" applyBorder="1" applyAlignment="1">
      <alignment horizontal="center" vertical="center"/>
    </xf>
    <xf numFmtId="2" fontId="17" fillId="0" borderId="22" xfId="0" applyNumberFormat="1" applyFont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 vertical="center"/>
    </xf>
    <xf numFmtId="2" fontId="17" fillId="0" borderId="16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20" fillId="0" borderId="10" xfId="0" applyFont="1" applyBorder="1" applyAlignment="1">
      <alignment horizontal="left" wrapText="1"/>
    </xf>
    <xf numFmtId="49" fontId="9" fillId="32" borderId="19" xfId="0" applyNumberFormat="1" applyFont="1" applyFill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32" borderId="23" xfId="0" applyNumberFormat="1" applyFont="1" applyFill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wrapText="1"/>
    </xf>
    <xf numFmtId="49" fontId="18" fillId="0" borderId="23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32" borderId="23" xfId="0" applyNumberFormat="1" applyFont="1" applyFill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wrapText="1"/>
    </xf>
    <xf numFmtId="2" fontId="18" fillId="32" borderId="15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49" fontId="9" fillId="0" borderId="19" xfId="0" applyNumberFormat="1" applyFont="1" applyBorder="1" applyAlignment="1">
      <alignment horizontal="center" vertical="center"/>
    </xf>
    <xf numFmtId="49" fontId="9" fillId="32" borderId="16" xfId="0" applyNumberFormat="1" applyFont="1" applyFill="1" applyBorder="1" applyAlignment="1">
      <alignment horizontal="center" vertical="center"/>
    </xf>
    <xf numFmtId="0" fontId="20" fillId="0" borderId="24" xfId="0" applyFont="1" applyBorder="1" applyAlignment="1">
      <alignment wrapText="1"/>
    </xf>
    <xf numFmtId="2" fontId="18" fillId="0" borderId="11" xfId="0" applyNumberFormat="1" applyFont="1" applyBorder="1" applyAlignment="1">
      <alignment horizontal="center" vertical="center"/>
    </xf>
    <xf numFmtId="2" fontId="18" fillId="0" borderId="23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33" borderId="21" xfId="0" applyFont="1" applyFill="1" applyBorder="1" applyAlignment="1">
      <alignment wrapText="1"/>
    </xf>
    <xf numFmtId="2" fontId="9" fillId="33" borderId="18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2" fontId="18" fillId="33" borderId="18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wrapText="1"/>
    </xf>
    <xf numFmtId="49" fontId="9" fillId="33" borderId="23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0" fontId="17" fillId="0" borderId="24" xfId="0" applyFont="1" applyBorder="1" applyAlignment="1">
      <alignment horizontal="left" wrapText="1"/>
    </xf>
    <xf numFmtId="0" fontId="19" fillId="0" borderId="23" xfId="0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32" borderId="23" xfId="0" applyNumberFormat="1" applyFont="1" applyFill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0" fontId="20" fillId="32" borderId="10" xfId="0" applyFont="1" applyFill="1" applyBorder="1" applyAlignment="1">
      <alignment wrapText="1"/>
    </xf>
    <xf numFmtId="49" fontId="18" fillId="32" borderId="16" xfId="0" applyNumberFormat="1" applyFont="1" applyFill="1" applyBorder="1" applyAlignment="1">
      <alignment horizontal="center" vertical="center"/>
    </xf>
    <xf numFmtId="2" fontId="18" fillId="32" borderId="13" xfId="0" applyNumberFormat="1" applyFont="1" applyFill="1" applyBorder="1" applyAlignment="1">
      <alignment horizontal="center" vertical="center"/>
    </xf>
    <xf numFmtId="49" fontId="9" fillId="32" borderId="15" xfId="0" applyNumberFormat="1" applyFont="1" applyFill="1" applyBorder="1" applyAlignment="1">
      <alignment horizontal="center" vertical="center"/>
    </xf>
    <xf numFmtId="0" fontId="20" fillId="32" borderId="15" xfId="0" applyFont="1" applyFill="1" applyBorder="1" applyAlignment="1">
      <alignment wrapText="1"/>
    </xf>
    <xf numFmtId="49" fontId="18" fillId="32" borderId="11" xfId="0" applyNumberFormat="1" applyFont="1" applyFill="1" applyBorder="1" applyAlignment="1">
      <alignment horizontal="center" vertical="center"/>
    </xf>
    <xf numFmtId="2" fontId="18" fillId="32" borderId="23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32" borderId="11" xfId="0" applyFont="1" applyFill="1" applyBorder="1" applyAlignment="1">
      <alignment wrapText="1"/>
    </xf>
    <xf numFmtId="0" fontId="20" fillId="32" borderId="10" xfId="0" applyFont="1" applyFill="1" applyBorder="1" applyAlignment="1">
      <alignment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9" fillId="0" borderId="0" xfId="0" applyNumberFormat="1" applyFont="1" applyAlignment="1">
      <alignment horizontal="center" vertical="center"/>
    </xf>
    <xf numFmtId="0" fontId="9" fillId="0" borderId="17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2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wrapText="1"/>
    </xf>
    <xf numFmtId="0" fontId="19" fillId="0" borderId="21" xfId="0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2" fontId="17" fillId="0" borderId="19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wrapText="1"/>
    </xf>
    <xf numFmtId="49" fontId="9" fillId="0" borderId="21" xfId="0" applyNumberFormat="1" applyFont="1" applyBorder="1" applyAlignment="1">
      <alignment horizontal="center" vertical="center"/>
    </xf>
    <xf numFmtId="0" fontId="9" fillId="33" borderId="17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20" fillId="0" borderId="14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2" fontId="9" fillId="0" borderId="10" xfId="0" applyNumberFormat="1" applyFont="1" applyBorder="1" applyAlignment="1">
      <alignment horizontal="center" vertical="center"/>
    </xf>
    <xf numFmtId="2" fontId="16" fillId="0" borderId="10" xfId="66" applyNumberFormat="1" applyFont="1" applyFill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49" fontId="16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11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top"/>
    </xf>
    <xf numFmtId="175" fontId="19" fillId="0" borderId="0" xfId="0" applyNumberFormat="1" applyFont="1" applyFill="1" applyAlignment="1">
      <alignment horizontal="center" vertical="top"/>
    </xf>
    <xf numFmtId="49" fontId="23" fillId="0" borderId="10" xfId="52" applyNumberFormat="1" applyFont="1" applyFill="1" applyBorder="1" applyAlignment="1">
      <alignment horizontal="center" vertical="top" wrapText="1"/>
      <protection/>
    </xf>
    <xf numFmtId="49" fontId="17" fillId="0" borderId="10" xfId="0" applyNumberFormat="1" applyFont="1" applyFill="1" applyBorder="1" applyAlignment="1">
      <alignment horizontal="center" vertical="top" wrapText="1"/>
    </xf>
    <xf numFmtId="175" fontId="17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175" fontId="19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4" fontId="19" fillId="0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/>
    </xf>
    <xf numFmtId="175" fontId="17" fillId="0" borderId="10" xfId="0" applyNumberFormat="1" applyFont="1" applyFill="1" applyBorder="1" applyAlignment="1">
      <alignment horizontal="center" vertical="top"/>
    </xf>
    <xf numFmtId="175" fontId="19" fillId="0" borderId="10" xfId="0" applyNumberFormat="1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4" fontId="11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center" vertical="justify"/>
    </xf>
    <xf numFmtId="49" fontId="19" fillId="0" borderId="10" xfId="0" applyNumberFormat="1" applyFont="1" applyFill="1" applyBorder="1" applyAlignment="1">
      <alignment horizontal="center" vertical="justify"/>
    </xf>
    <xf numFmtId="2" fontId="17" fillId="0" borderId="10" xfId="0" applyNumberFormat="1" applyFont="1" applyFill="1" applyBorder="1" applyAlignment="1">
      <alignment horizontal="center" vertical="top"/>
    </xf>
    <xf numFmtId="2" fontId="19" fillId="0" borderId="10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19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14" fontId="0" fillId="0" borderId="0" xfId="0" applyNumberFormat="1" applyFont="1" applyFill="1" applyAlignment="1">
      <alignment horizontal="right" vertical="top"/>
    </xf>
    <xf numFmtId="175" fontId="0" fillId="0" borderId="0" xfId="0" applyNumberFormat="1" applyFont="1" applyFill="1" applyAlignment="1">
      <alignment horizontal="right" vertical="top"/>
    </xf>
    <xf numFmtId="0" fontId="22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49" fontId="19" fillId="0" borderId="18" xfId="0" applyNumberFormat="1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14" fillId="0" borderId="0" xfId="0" applyFont="1" applyFill="1" applyAlignment="1">
      <alignment horizontal="right" vertical="top"/>
    </xf>
    <xf numFmtId="2" fontId="9" fillId="0" borderId="0" xfId="0" applyNumberFormat="1" applyFont="1" applyAlignment="1">
      <alignment/>
    </xf>
    <xf numFmtId="2" fontId="11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wrapText="1"/>
    </xf>
    <xf numFmtId="49" fontId="17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/>
    </xf>
    <xf numFmtId="49" fontId="17" fillId="0" borderId="18" xfId="0" applyNumberFormat="1" applyFont="1" applyBorder="1" applyAlignment="1">
      <alignment horizontal="center" wrapText="1"/>
    </xf>
    <xf numFmtId="49" fontId="17" fillId="0" borderId="23" xfId="0" applyNumberFormat="1" applyFont="1" applyBorder="1" applyAlignment="1">
      <alignment horizontal="center" wrapText="1"/>
    </xf>
    <xf numFmtId="0" fontId="20" fillId="0" borderId="15" xfId="0" applyFont="1" applyBorder="1" applyAlignment="1">
      <alignment horizontal="left" wrapText="1"/>
    </xf>
    <xf numFmtId="49" fontId="18" fillId="0" borderId="15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vertical="top" wrapText="1"/>
    </xf>
    <xf numFmtId="0" fontId="9" fillId="33" borderId="21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49" fontId="17" fillId="33" borderId="18" xfId="0" applyNumberFormat="1" applyFont="1" applyFill="1" applyBorder="1" applyAlignment="1">
      <alignment horizontal="center" wrapText="1"/>
    </xf>
    <xf numFmtId="49" fontId="9" fillId="33" borderId="15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9" fillId="33" borderId="17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left" vertical="center" wrapText="1"/>
    </xf>
    <xf numFmtId="49" fontId="20" fillId="0" borderId="25" xfId="0" applyNumberFormat="1" applyFont="1" applyBorder="1" applyAlignment="1">
      <alignment horizontal="left" vertical="center" wrapText="1"/>
    </xf>
    <xf numFmtId="49" fontId="19" fillId="0" borderId="25" xfId="0" applyNumberFormat="1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2" fontId="18" fillId="33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right"/>
    </xf>
    <xf numFmtId="0" fontId="12" fillId="0" borderId="10" xfId="52" applyFont="1" applyFill="1" applyBorder="1" applyAlignment="1">
      <alignment horizontal="center" vertical="center" wrapText="1"/>
      <protection/>
    </xf>
    <xf numFmtId="0" fontId="60" fillId="0" borderId="10" xfId="56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center" vertical="center"/>
      <protection/>
    </xf>
    <xf numFmtId="0" fontId="60" fillId="0" borderId="10" xfId="56" applyFont="1" applyFill="1" applyBorder="1" applyAlignment="1">
      <alignment horizontal="center" vertical="center"/>
      <protection/>
    </xf>
    <xf numFmtId="175" fontId="12" fillId="0" borderId="10" xfId="52" applyNumberFormat="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/>
    </xf>
    <xf numFmtId="2" fontId="11" fillId="33" borderId="15" xfId="0" applyNumberFormat="1" applyFont="1" applyFill="1" applyBorder="1" applyAlignment="1">
      <alignment horizontal="center" vertical="center"/>
    </xf>
    <xf numFmtId="2" fontId="11" fillId="33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 shrinkToFit="1"/>
    </xf>
    <xf numFmtId="2" fontId="11" fillId="33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4" fillId="33" borderId="0" xfId="0" applyFont="1" applyFill="1" applyAlignment="1">
      <alignment horizontal="right"/>
    </xf>
    <xf numFmtId="0" fontId="9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16" fillId="0" borderId="12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wrapText="1"/>
    </xf>
    <xf numFmtId="49" fontId="17" fillId="0" borderId="17" xfId="0" applyNumberFormat="1" applyFont="1" applyBorder="1" applyAlignment="1">
      <alignment horizontal="center" wrapText="1"/>
    </xf>
    <xf numFmtId="49" fontId="17" fillId="0" borderId="18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9" fillId="0" borderId="13" xfId="0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 vertical="top"/>
    </xf>
    <xf numFmtId="175" fontId="14" fillId="0" borderId="0" xfId="0" applyNumberFormat="1" applyFont="1" applyFill="1" applyAlignment="1">
      <alignment horizontal="right" vertical="top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view="pageBreakPreview" zoomScaleSheetLayoutView="100" workbookViewId="0" topLeftCell="A1">
      <selection activeCell="O18" sqref="O18"/>
    </sheetView>
  </sheetViews>
  <sheetFormatPr defaultColWidth="9.00390625" defaultRowHeight="12.75"/>
  <cols>
    <col min="1" max="1" width="28.625" style="0" customWidth="1"/>
    <col min="2" max="2" width="49.625" style="0" customWidth="1"/>
    <col min="3" max="3" width="14.125" style="0" customWidth="1"/>
    <col min="4" max="4" width="13.375" style="13" customWidth="1"/>
    <col min="5" max="5" width="13.125" style="13" customWidth="1"/>
    <col min="6" max="6" width="13.375" style="13" customWidth="1"/>
    <col min="7" max="7" width="10.00390625" style="0" bestFit="1" customWidth="1"/>
  </cols>
  <sheetData>
    <row r="1" spans="1:6" ht="18.75">
      <c r="A1" s="49"/>
      <c r="B1" s="49"/>
      <c r="C1" s="337" t="s">
        <v>326</v>
      </c>
      <c r="D1" s="337"/>
      <c r="E1" s="337"/>
      <c r="F1" s="337"/>
    </row>
    <row r="2" spans="1:6" ht="18.75">
      <c r="A2" s="49"/>
      <c r="B2" s="49"/>
      <c r="C2" s="337" t="s">
        <v>329</v>
      </c>
      <c r="D2" s="337"/>
      <c r="E2" s="337"/>
      <c r="F2" s="337"/>
    </row>
    <row r="3" spans="1:6" ht="18.75">
      <c r="A3" s="49"/>
      <c r="B3" s="49"/>
      <c r="C3" s="48"/>
      <c r="D3" s="337" t="s">
        <v>330</v>
      </c>
      <c r="E3" s="337"/>
      <c r="F3" s="337"/>
    </row>
    <row r="4" spans="1:6" ht="18.75">
      <c r="A4" s="338"/>
      <c r="B4" s="338"/>
      <c r="C4" s="337" t="s">
        <v>328</v>
      </c>
      <c r="D4" s="337"/>
      <c r="E4" s="337"/>
      <c r="F4" s="337"/>
    </row>
    <row r="5" spans="1:6" ht="18.75">
      <c r="A5" s="49"/>
      <c r="B5" s="49"/>
      <c r="C5" s="48"/>
      <c r="D5" s="339" t="s">
        <v>331</v>
      </c>
      <c r="E5" s="339"/>
      <c r="F5" s="339"/>
    </row>
    <row r="6" spans="1:6" ht="18.75">
      <c r="A6" s="49" t="s">
        <v>5</v>
      </c>
      <c r="C6" s="49"/>
      <c r="D6" s="49"/>
      <c r="E6" s="336" t="s">
        <v>14</v>
      </c>
      <c r="F6" s="336"/>
    </row>
    <row r="7" spans="1:6" ht="18.75">
      <c r="A7" s="49" t="s">
        <v>5</v>
      </c>
      <c r="B7" s="336" t="s">
        <v>364</v>
      </c>
      <c r="C7" s="336"/>
      <c r="D7" s="336"/>
      <c r="E7" s="336"/>
      <c r="F7" s="336"/>
    </row>
    <row r="8" spans="1:5" ht="18.75">
      <c r="A8" s="48"/>
      <c r="B8" s="337"/>
      <c r="C8" s="337"/>
      <c r="D8" s="337"/>
      <c r="E8" s="337"/>
    </row>
    <row r="9" spans="1:5" ht="18.75">
      <c r="A9" s="50"/>
      <c r="B9" s="50"/>
      <c r="C9" s="50"/>
      <c r="D9" s="51"/>
      <c r="E9" s="51"/>
    </row>
    <row r="10" spans="1:3" ht="12.75">
      <c r="A10" s="42"/>
      <c r="B10" s="42"/>
      <c r="C10" s="42"/>
    </row>
    <row r="11" spans="1:3" ht="12.75">
      <c r="A11" s="42"/>
      <c r="B11" s="42"/>
      <c r="C11" s="42"/>
    </row>
    <row r="12" spans="1:6" s="1" customFormat="1" ht="20.25">
      <c r="A12" s="345" t="s">
        <v>2</v>
      </c>
      <c r="B12" s="345"/>
      <c r="C12" s="345"/>
      <c r="D12" s="14"/>
      <c r="E12" s="14"/>
      <c r="F12" s="15"/>
    </row>
    <row r="13" spans="1:6" s="1" customFormat="1" ht="20.25">
      <c r="A13" s="345" t="s">
        <v>4</v>
      </c>
      <c r="B13" s="345"/>
      <c r="C13" s="345"/>
      <c r="D13" s="14"/>
      <c r="E13" s="14"/>
      <c r="F13" s="15"/>
    </row>
    <row r="14" spans="1:6" s="1" customFormat="1" ht="20.25">
      <c r="A14" s="345" t="s">
        <v>3</v>
      </c>
      <c r="B14" s="345"/>
      <c r="C14" s="345"/>
      <c r="D14" s="14"/>
      <c r="E14" s="14"/>
      <c r="F14" s="15"/>
    </row>
    <row r="15" spans="1:3" ht="20.25">
      <c r="A15" s="345" t="s">
        <v>13</v>
      </c>
      <c r="B15" s="345"/>
      <c r="C15" s="345"/>
    </row>
    <row r="16" ht="12.75">
      <c r="G16" s="13"/>
    </row>
    <row r="17" spans="1:7" ht="14.25">
      <c r="A17" s="340" t="s">
        <v>6</v>
      </c>
      <c r="B17" s="342" t="s">
        <v>0</v>
      </c>
      <c r="C17" s="344" t="s">
        <v>7</v>
      </c>
      <c r="D17" s="344"/>
      <c r="E17" s="344"/>
      <c r="F17" s="39"/>
      <c r="G17" s="39"/>
    </row>
    <row r="18" spans="1:7" ht="33" customHeight="1">
      <c r="A18" s="341"/>
      <c r="B18" s="343"/>
      <c r="C18" s="40" t="s">
        <v>8</v>
      </c>
      <c r="D18" s="40" t="s">
        <v>9</v>
      </c>
      <c r="E18" s="40" t="s">
        <v>12</v>
      </c>
      <c r="G18" s="13"/>
    </row>
    <row r="19" spans="1:6" s="3" customFormat="1" ht="39" customHeight="1">
      <c r="A19" s="41" t="s">
        <v>10</v>
      </c>
      <c r="B19" s="45" t="s">
        <v>11</v>
      </c>
      <c r="C19" s="43">
        <f>'расходы 21'!D39-'доходы 21'!C56</f>
        <v>228</v>
      </c>
      <c r="D19" s="43">
        <v>0</v>
      </c>
      <c r="E19" s="43">
        <v>0</v>
      </c>
      <c r="F19" s="16"/>
    </row>
    <row r="20" spans="1:6" s="2" customFormat="1" ht="28.5" customHeight="1">
      <c r="A20" s="46"/>
      <c r="B20" s="47" t="s">
        <v>1</v>
      </c>
      <c r="C20" s="44">
        <v>0</v>
      </c>
      <c r="D20" s="44">
        <v>0</v>
      </c>
      <c r="E20" s="44">
        <v>0</v>
      </c>
      <c r="F20" s="6"/>
    </row>
    <row r="21" spans="1:5" ht="12.75">
      <c r="A21" s="15"/>
      <c r="B21" s="15"/>
      <c r="C21" s="7"/>
      <c r="D21" s="5"/>
      <c r="E21" s="5"/>
    </row>
    <row r="22" spans="1:6" s="2" customFormat="1" ht="15.75" hidden="1">
      <c r="A22" s="13"/>
      <c r="B22" s="13"/>
      <c r="C22" s="5"/>
      <c r="D22" s="6"/>
      <c r="E22" s="6"/>
      <c r="F22" s="17"/>
    </row>
    <row r="23" spans="1:5" ht="12.75">
      <c r="A23" s="15"/>
      <c r="B23" s="15"/>
      <c r="C23" s="7"/>
      <c r="D23" s="5"/>
      <c r="E23" s="5"/>
    </row>
    <row r="24" spans="1:5" ht="12.75">
      <c r="A24" s="13"/>
      <c r="B24" s="13"/>
      <c r="C24" s="5"/>
      <c r="D24" s="5"/>
      <c r="E24" s="5"/>
    </row>
    <row r="25" spans="1:6" s="1" customFormat="1" ht="12.75">
      <c r="A25" s="13"/>
      <c r="B25" s="13"/>
      <c r="C25" s="5"/>
      <c r="D25" s="7"/>
      <c r="E25" s="7"/>
      <c r="F25" s="15"/>
    </row>
    <row r="26" spans="1:6" s="1" customFormat="1" ht="12.75">
      <c r="A26" s="15"/>
      <c r="B26" s="15"/>
      <c r="C26" s="7"/>
      <c r="D26" s="7"/>
      <c r="E26" s="7"/>
      <c r="F26" s="15"/>
    </row>
    <row r="27" spans="1:6" s="1" customFormat="1" ht="12.75">
      <c r="A27" s="15"/>
      <c r="B27" s="15"/>
      <c r="C27" s="7"/>
      <c r="D27" s="7"/>
      <c r="E27" s="7"/>
      <c r="F27" s="15"/>
    </row>
    <row r="28" spans="1:6" s="1" customFormat="1" ht="16.5">
      <c r="A28" s="19"/>
      <c r="B28" s="32"/>
      <c r="C28" s="37"/>
      <c r="D28" s="7"/>
      <c r="E28" s="7"/>
      <c r="F28" s="15"/>
    </row>
    <row r="29" spans="1:6" s="1" customFormat="1" ht="16.5">
      <c r="A29" s="9"/>
      <c r="B29" s="32"/>
      <c r="C29" s="37"/>
      <c r="D29" s="7"/>
      <c r="E29" s="7"/>
      <c r="F29" s="15"/>
    </row>
    <row r="30" spans="1:6" s="1" customFormat="1" ht="12.75">
      <c r="A30" s="15"/>
      <c r="B30" s="15"/>
      <c r="C30" s="7"/>
      <c r="D30" s="7"/>
      <c r="E30" s="7"/>
      <c r="F30" s="15"/>
    </row>
    <row r="31" spans="1:6" s="1" customFormat="1" ht="15.75">
      <c r="A31" s="15"/>
      <c r="B31" s="17"/>
      <c r="C31" s="7"/>
      <c r="D31" s="7"/>
      <c r="E31" s="7"/>
      <c r="F31" s="15"/>
    </row>
    <row r="32" spans="1:6" s="1" customFormat="1" ht="15.75">
      <c r="A32" s="15"/>
      <c r="B32" s="15"/>
      <c r="C32" s="6"/>
      <c r="D32" s="7"/>
      <c r="E32" s="7"/>
      <c r="F32" s="15"/>
    </row>
    <row r="33" spans="1:6" s="1" customFormat="1" ht="12.75">
      <c r="A33" s="15"/>
      <c r="B33" s="15"/>
      <c r="C33" s="7"/>
      <c r="D33" s="7"/>
      <c r="E33" s="7"/>
      <c r="F33" s="15"/>
    </row>
    <row r="34" spans="1:6" s="4" customFormat="1" ht="15.75">
      <c r="A34" s="28"/>
      <c r="B34" s="38"/>
      <c r="C34" s="14"/>
      <c r="D34" s="8"/>
      <c r="E34" s="8"/>
      <c r="F34" s="18"/>
    </row>
    <row r="35" spans="1:6" s="1" customFormat="1" ht="12.75">
      <c r="A35" s="13"/>
      <c r="B35" s="27"/>
      <c r="C35" s="5"/>
      <c r="D35" s="7"/>
      <c r="E35" s="7"/>
      <c r="F35" s="15"/>
    </row>
    <row r="36" spans="1:5" ht="12.75">
      <c r="A36" s="25"/>
      <c r="B36" s="25"/>
      <c r="C36" s="26"/>
      <c r="D36" s="5"/>
      <c r="E36" s="5"/>
    </row>
    <row r="37" spans="1:6" s="1" customFormat="1" ht="12.75">
      <c r="A37" s="25"/>
      <c r="B37" s="25"/>
      <c r="C37" s="26"/>
      <c r="D37" s="7"/>
      <c r="E37" s="7"/>
      <c r="F37" s="15"/>
    </row>
    <row r="38" spans="1:5" ht="12.75">
      <c r="A38" s="25"/>
      <c r="B38" s="25"/>
      <c r="C38" s="26"/>
      <c r="D38" s="5"/>
      <c r="E38" s="5"/>
    </row>
    <row r="39" spans="1:5" ht="12.75">
      <c r="A39" s="25"/>
      <c r="B39" s="25"/>
      <c r="C39" s="15"/>
      <c r="D39" s="5"/>
      <c r="E39" s="5"/>
    </row>
    <row r="40" spans="1:6" s="1" customFormat="1" ht="12.75">
      <c r="A40" s="25"/>
      <c r="B40" s="25"/>
      <c r="C40" s="26"/>
      <c r="D40" s="7"/>
      <c r="E40" s="7"/>
      <c r="F40" s="15"/>
    </row>
    <row r="41" spans="1:6" s="1" customFormat="1" ht="12.75">
      <c r="A41" s="25"/>
      <c r="B41" s="25"/>
      <c r="C41" s="26"/>
      <c r="D41" s="7"/>
      <c r="E41" s="7"/>
      <c r="F41" s="15"/>
    </row>
    <row r="42" spans="1:6" s="1" customFormat="1" ht="15">
      <c r="A42" s="25"/>
      <c r="B42" s="25"/>
      <c r="C42" s="26"/>
      <c r="D42" s="9"/>
      <c r="E42" s="9"/>
      <c r="F42" s="9"/>
    </row>
    <row r="43" spans="1:6" s="1" customFormat="1" ht="15">
      <c r="A43" s="25"/>
      <c r="B43" s="25"/>
      <c r="C43" s="26"/>
      <c r="D43" s="9"/>
      <c r="E43" s="9"/>
      <c r="F43" s="15"/>
    </row>
    <row r="44" spans="1:6" s="1" customFormat="1" ht="15">
      <c r="A44" s="25"/>
      <c r="B44" s="25"/>
      <c r="C44" s="26"/>
      <c r="D44" s="7"/>
      <c r="E44" s="9"/>
      <c r="F44" s="15"/>
    </row>
    <row r="45" spans="1:6" s="1" customFormat="1" ht="15">
      <c r="A45" s="25"/>
      <c r="B45" s="25"/>
      <c r="C45" s="26"/>
      <c r="D45" s="7"/>
      <c r="E45" s="9"/>
      <c r="F45" s="15"/>
    </row>
    <row r="46" spans="1:6" s="1" customFormat="1" ht="15">
      <c r="A46" s="25"/>
      <c r="B46" s="25"/>
      <c r="C46" s="26"/>
      <c r="D46" s="7"/>
      <c r="E46" s="9"/>
      <c r="F46" s="7"/>
    </row>
    <row r="47" spans="1:6" s="1" customFormat="1" ht="15">
      <c r="A47" s="25"/>
      <c r="B47" s="25"/>
      <c r="C47" s="26"/>
      <c r="D47" s="7"/>
      <c r="E47" s="9"/>
      <c r="F47" s="7"/>
    </row>
    <row r="48" spans="1:6" s="1" customFormat="1" ht="15">
      <c r="A48" s="25"/>
      <c r="B48" s="25"/>
      <c r="C48" s="26"/>
      <c r="D48" s="19"/>
      <c r="E48" s="9"/>
      <c r="F48" s="19"/>
    </row>
    <row r="49" spans="1:6" s="1" customFormat="1" ht="15">
      <c r="A49" s="25"/>
      <c r="B49" s="25"/>
      <c r="C49" s="26"/>
      <c r="D49" s="5"/>
      <c r="E49" s="9"/>
      <c r="F49" s="7"/>
    </row>
    <row r="50" spans="1:6" s="1" customFormat="1" ht="15">
      <c r="A50" s="25"/>
      <c r="B50" s="25"/>
      <c r="C50" s="26"/>
      <c r="D50" s="10"/>
      <c r="E50" s="9"/>
      <c r="F50" s="7"/>
    </row>
    <row r="51" spans="1:6" s="1" customFormat="1" ht="15">
      <c r="A51" s="25"/>
      <c r="B51" s="25"/>
      <c r="C51" s="26"/>
      <c r="D51" s="10"/>
      <c r="E51" s="9"/>
      <c r="F51" s="7"/>
    </row>
    <row r="52" spans="1:6" s="1" customFormat="1" ht="15">
      <c r="A52" s="25"/>
      <c r="B52" s="25"/>
      <c r="C52" s="26"/>
      <c r="D52" s="10"/>
      <c r="E52" s="9"/>
      <c r="F52" s="7"/>
    </row>
    <row r="53" spans="1:6" s="1" customFormat="1" ht="15">
      <c r="A53" s="25"/>
      <c r="B53" s="25"/>
      <c r="C53" s="26"/>
      <c r="D53" s="10"/>
      <c r="E53" s="9"/>
      <c r="F53" s="7"/>
    </row>
    <row r="54" spans="1:6" s="1" customFormat="1" ht="15">
      <c r="A54" s="25"/>
      <c r="B54" s="25"/>
      <c r="C54" s="26"/>
      <c r="D54" s="10"/>
      <c r="E54" s="9"/>
      <c r="F54" s="7"/>
    </row>
    <row r="55" spans="1:6" s="1" customFormat="1" ht="15">
      <c r="A55" s="25"/>
      <c r="B55" s="25"/>
      <c r="C55" s="26"/>
      <c r="D55" s="10"/>
      <c r="E55" s="9"/>
      <c r="F55" s="7"/>
    </row>
    <row r="56" spans="1:6" s="1" customFormat="1" ht="15">
      <c r="A56" s="25"/>
      <c r="B56" s="25"/>
      <c r="C56" s="26"/>
      <c r="D56" s="10"/>
      <c r="E56" s="9"/>
      <c r="F56" s="7"/>
    </row>
    <row r="57" spans="1:6" s="1" customFormat="1" ht="15">
      <c r="A57" s="25"/>
      <c r="B57" s="25"/>
      <c r="C57" s="26"/>
      <c r="D57" s="10"/>
      <c r="E57" s="9"/>
      <c r="F57" s="7"/>
    </row>
    <row r="58" spans="1:6" s="1" customFormat="1" ht="15">
      <c r="A58" s="25"/>
      <c r="B58" s="25"/>
      <c r="C58" s="26"/>
      <c r="D58" s="10"/>
      <c r="E58" s="9"/>
      <c r="F58" s="7"/>
    </row>
    <row r="59" spans="1:6" s="1" customFormat="1" ht="15">
      <c r="A59" s="25"/>
      <c r="B59" s="25"/>
      <c r="C59" s="26"/>
      <c r="D59" s="10"/>
      <c r="E59" s="9"/>
      <c r="F59" s="7"/>
    </row>
    <row r="60" spans="1:6" s="1" customFormat="1" ht="15">
      <c r="A60" s="25"/>
      <c r="B60" s="25"/>
      <c r="C60" s="26"/>
      <c r="D60" s="10"/>
      <c r="E60" s="9"/>
      <c r="F60" s="7"/>
    </row>
    <row r="61" spans="1:6" s="1" customFormat="1" ht="15">
      <c r="A61" s="25"/>
      <c r="B61" s="25"/>
      <c r="C61" s="26"/>
      <c r="D61" s="10"/>
      <c r="E61" s="9"/>
      <c r="F61" s="7"/>
    </row>
    <row r="62" spans="1:6" s="1" customFormat="1" ht="15">
      <c r="A62" s="25"/>
      <c r="B62" s="25"/>
      <c r="C62" s="26"/>
      <c r="D62" s="10"/>
      <c r="E62" s="9"/>
      <c r="F62" s="7"/>
    </row>
    <row r="63" spans="1:6" s="1" customFormat="1" ht="15">
      <c r="A63" s="25"/>
      <c r="B63" s="25"/>
      <c r="C63" s="26"/>
      <c r="D63" s="10"/>
      <c r="E63" s="9"/>
      <c r="F63" s="7"/>
    </row>
    <row r="64" spans="1:6" s="1" customFormat="1" ht="15">
      <c r="A64" s="25"/>
      <c r="B64" s="25"/>
      <c r="C64" s="26"/>
      <c r="D64" s="10"/>
      <c r="E64" s="9"/>
      <c r="F64" s="7"/>
    </row>
    <row r="65" spans="1:6" s="1" customFormat="1" ht="15">
      <c r="A65" s="25"/>
      <c r="B65" s="25"/>
      <c r="C65" s="26"/>
      <c r="D65" s="10"/>
      <c r="E65" s="9"/>
      <c r="F65" s="7"/>
    </row>
    <row r="66" spans="1:6" s="1" customFormat="1" ht="15">
      <c r="A66" s="25"/>
      <c r="B66" s="25"/>
      <c r="C66" s="26"/>
      <c r="D66" s="10"/>
      <c r="E66" s="9"/>
      <c r="F66" s="7"/>
    </row>
    <row r="67" spans="1:6" s="1" customFormat="1" ht="15">
      <c r="A67" s="25"/>
      <c r="B67" s="25"/>
      <c r="C67" s="26"/>
      <c r="D67" s="10"/>
      <c r="E67" s="9"/>
      <c r="F67" s="7"/>
    </row>
    <row r="68" spans="1:7" s="1" customFormat="1" ht="15">
      <c r="A68" s="25"/>
      <c r="B68" s="25"/>
      <c r="C68" s="26"/>
      <c r="D68" s="10"/>
      <c r="E68" s="9"/>
      <c r="F68" s="23"/>
      <c r="G68" s="24"/>
    </row>
    <row r="69" spans="1:7" s="1" customFormat="1" ht="15">
      <c r="A69" s="25"/>
      <c r="B69" s="25"/>
      <c r="C69" s="26"/>
      <c r="D69" s="10"/>
      <c r="E69" s="9"/>
      <c r="F69" s="23"/>
      <c r="G69" s="24"/>
    </row>
    <row r="70" spans="1:7" s="1" customFormat="1" ht="15">
      <c r="A70" s="25"/>
      <c r="B70" s="25"/>
      <c r="C70" s="26"/>
      <c r="D70" s="10"/>
      <c r="E70" s="9"/>
      <c r="F70" s="23"/>
      <c r="G70" s="24"/>
    </row>
    <row r="71" spans="1:7" s="1" customFormat="1" ht="15">
      <c r="A71" s="25"/>
      <c r="B71" s="25"/>
      <c r="C71" s="26"/>
      <c r="D71" s="10"/>
      <c r="E71" s="9"/>
      <c r="F71" s="23"/>
      <c r="G71" s="24"/>
    </row>
    <row r="72" spans="1:7" s="1" customFormat="1" ht="15">
      <c r="A72" s="25"/>
      <c r="B72" s="25"/>
      <c r="C72" s="26"/>
      <c r="D72" s="10"/>
      <c r="E72" s="9"/>
      <c r="F72" s="23"/>
      <c r="G72" s="24"/>
    </row>
    <row r="73" spans="1:7" s="1" customFormat="1" ht="15">
      <c r="A73" s="25"/>
      <c r="B73" s="25"/>
      <c r="C73" s="26"/>
      <c r="D73" s="10"/>
      <c r="E73" s="9"/>
      <c r="F73" s="23"/>
      <c r="G73" s="24"/>
    </row>
    <row r="74" spans="1:7" s="1" customFormat="1" ht="15">
      <c r="A74" s="25"/>
      <c r="B74" s="25"/>
      <c r="C74" s="26"/>
      <c r="D74" s="10"/>
      <c r="E74" s="9"/>
      <c r="F74" s="23"/>
      <c r="G74" s="24"/>
    </row>
    <row r="75" spans="1:7" s="1" customFormat="1" ht="15">
      <c r="A75" s="25"/>
      <c r="B75" s="27"/>
      <c r="C75" s="26"/>
      <c r="D75" s="10"/>
      <c r="E75" s="9"/>
      <c r="F75" s="23"/>
      <c r="G75" s="24"/>
    </row>
    <row r="76" spans="1:7" s="1" customFormat="1" ht="15">
      <c r="A76" s="13"/>
      <c r="B76" s="27"/>
      <c r="C76" s="10"/>
      <c r="D76" s="10"/>
      <c r="E76" s="9"/>
      <c r="F76" s="23"/>
      <c r="G76" s="24"/>
    </row>
    <row r="77" spans="1:7" s="1" customFormat="1" ht="15">
      <c r="A77" s="13"/>
      <c r="B77" s="27"/>
      <c r="C77" s="26"/>
      <c r="D77" s="10"/>
      <c r="E77" s="9"/>
      <c r="F77" s="23"/>
      <c r="G77" s="24"/>
    </row>
    <row r="78" spans="1:7" s="1" customFormat="1" ht="15">
      <c r="A78" s="13"/>
      <c r="B78" s="27"/>
      <c r="C78" s="26"/>
      <c r="D78" s="10"/>
      <c r="E78" s="9"/>
      <c r="F78" s="23"/>
      <c r="G78" s="24"/>
    </row>
    <row r="79" spans="1:7" s="1" customFormat="1" ht="15">
      <c r="A79" s="13"/>
      <c r="B79" s="27"/>
      <c r="C79" s="26"/>
      <c r="D79" s="10"/>
      <c r="E79" s="9"/>
      <c r="F79" s="23"/>
      <c r="G79" s="24"/>
    </row>
    <row r="80" spans="1:7" s="1" customFormat="1" ht="15">
      <c r="A80" s="13"/>
      <c r="B80" s="27"/>
      <c r="C80" s="26"/>
      <c r="D80" s="10"/>
      <c r="E80" s="9"/>
      <c r="F80" s="23"/>
      <c r="G80" s="24"/>
    </row>
    <row r="81" spans="1:7" s="1" customFormat="1" ht="15">
      <c r="A81" s="13"/>
      <c r="B81" s="27"/>
      <c r="C81" s="26"/>
      <c r="D81" s="10"/>
      <c r="E81" s="9"/>
      <c r="F81" s="23"/>
      <c r="G81" s="24"/>
    </row>
    <row r="82" spans="1:7" s="1" customFormat="1" ht="15">
      <c r="A82" s="13"/>
      <c r="B82" s="27"/>
      <c r="C82" s="26"/>
      <c r="D82" s="10"/>
      <c r="E82" s="9"/>
      <c r="F82" s="23"/>
      <c r="G82" s="24"/>
    </row>
    <row r="83" spans="1:7" s="1" customFormat="1" ht="15">
      <c r="A83" s="13"/>
      <c r="B83" s="27"/>
      <c r="C83" s="26"/>
      <c r="D83" s="10"/>
      <c r="E83" s="9"/>
      <c r="F83" s="23"/>
      <c r="G83" s="24"/>
    </row>
    <row r="84" spans="1:7" s="1" customFormat="1" ht="15">
      <c r="A84" s="13"/>
      <c r="B84" s="27"/>
      <c r="C84" s="26"/>
      <c r="D84" s="10"/>
      <c r="E84" s="9"/>
      <c r="F84" s="23"/>
      <c r="G84" s="24"/>
    </row>
    <row r="85" spans="1:7" s="1" customFormat="1" ht="15">
      <c r="A85" s="13"/>
      <c r="B85" s="27"/>
      <c r="C85" s="26"/>
      <c r="D85" s="10"/>
      <c r="E85" s="9"/>
      <c r="F85" s="23"/>
      <c r="G85" s="24"/>
    </row>
    <row r="86" spans="1:7" s="1" customFormat="1" ht="15">
      <c r="A86" s="13"/>
      <c r="B86" s="27"/>
      <c r="C86" s="26"/>
      <c r="D86" s="10"/>
      <c r="E86" s="9"/>
      <c r="F86" s="23"/>
      <c r="G86" s="24"/>
    </row>
    <row r="87" spans="1:7" s="1" customFormat="1" ht="15">
      <c r="A87" s="13"/>
      <c r="B87" s="27"/>
      <c r="C87" s="26"/>
      <c r="D87" s="10"/>
      <c r="E87" s="9"/>
      <c r="F87" s="23"/>
      <c r="G87" s="24"/>
    </row>
    <row r="88" spans="1:7" s="1" customFormat="1" ht="15">
      <c r="A88" s="13"/>
      <c r="B88" s="27"/>
      <c r="C88" s="26"/>
      <c r="D88" s="10"/>
      <c r="E88" s="9"/>
      <c r="F88" s="23"/>
      <c r="G88" s="24"/>
    </row>
    <row r="89" spans="1:7" s="1" customFormat="1" ht="15">
      <c r="A89" s="13"/>
      <c r="B89" s="27"/>
      <c r="C89" s="26"/>
      <c r="D89" s="10"/>
      <c r="E89" s="9"/>
      <c r="F89" s="23"/>
      <c r="G89" s="24"/>
    </row>
    <row r="90" spans="1:7" s="1" customFormat="1" ht="15">
      <c r="A90" s="13"/>
      <c r="B90" s="27"/>
      <c r="C90" s="26"/>
      <c r="D90" s="10"/>
      <c r="E90" s="9"/>
      <c r="F90" s="23"/>
      <c r="G90" s="24"/>
    </row>
    <row r="91" spans="1:7" s="1" customFormat="1" ht="15">
      <c r="A91" s="13"/>
      <c r="B91" s="27"/>
      <c r="C91" s="26"/>
      <c r="D91" s="10"/>
      <c r="E91" s="9"/>
      <c r="F91" s="23"/>
      <c r="G91" s="24"/>
    </row>
    <row r="92" spans="1:7" s="1" customFormat="1" ht="15">
      <c r="A92" s="13"/>
      <c r="B92" s="27"/>
      <c r="C92" s="26"/>
      <c r="D92" s="10"/>
      <c r="E92" s="9"/>
      <c r="F92" s="23"/>
      <c r="G92" s="24"/>
    </row>
    <row r="93" spans="1:7" s="1" customFormat="1" ht="15">
      <c r="A93" s="13"/>
      <c r="B93" s="27"/>
      <c r="C93" s="26"/>
      <c r="D93" s="10"/>
      <c r="E93" s="9"/>
      <c r="F93" s="23"/>
      <c r="G93" s="24"/>
    </row>
    <row r="94" spans="1:7" s="1" customFormat="1" ht="15">
      <c r="A94" s="13"/>
      <c r="B94" s="27"/>
      <c r="C94" s="26"/>
      <c r="D94" s="10"/>
      <c r="E94" s="9"/>
      <c r="F94" s="23"/>
      <c r="G94" s="24"/>
    </row>
    <row r="95" spans="1:7" s="1" customFormat="1" ht="15">
      <c r="A95" s="13"/>
      <c r="B95" s="27"/>
      <c r="C95" s="26"/>
      <c r="D95" s="10"/>
      <c r="E95" s="9"/>
      <c r="F95" s="23"/>
      <c r="G95" s="24"/>
    </row>
    <row r="96" spans="1:7" s="1" customFormat="1" ht="15">
      <c r="A96" s="13"/>
      <c r="B96" s="27"/>
      <c r="C96" s="26"/>
      <c r="D96" s="10"/>
      <c r="E96" s="9"/>
      <c r="F96" s="23"/>
      <c r="G96" s="24"/>
    </row>
    <row r="97" spans="1:7" s="1" customFormat="1" ht="15">
      <c r="A97" s="13"/>
      <c r="B97" s="27"/>
      <c r="C97" s="26"/>
      <c r="D97" s="10"/>
      <c r="E97" s="9"/>
      <c r="F97" s="23"/>
      <c r="G97" s="24"/>
    </row>
    <row r="98" spans="1:7" s="1" customFormat="1" ht="15">
      <c r="A98" s="13"/>
      <c r="B98" s="27"/>
      <c r="C98" s="26"/>
      <c r="D98" s="10"/>
      <c r="E98" s="9"/>
      <c r="F98" s="23"/>
      <c r="G98" s="24"/>
    </row>
    <row r="99" spans="1:7" s="1" customFormat="1" ht="15">
      <c r="A99" s="13"/>
      <c r="B99" s="27"/>
      <c r="C99" s="26"/>
      <c r="D99" s="10"/>
      <c r="E99" s="9"/>
      <c r="F99" s="23"/>
      <c r="G99" s="24"/>
    </row>
    <row r="100" spans="1:7" s="1" customFormat="1" ht="15">
      <c r="A100" s="13"/>
      <c r="B100" s="27"/>
      <c r="C100" s="26"/>
      <c r="D100" s="10"/>
      <c r="E100" s="9"/>
      <c r="F100" s="23"/>
      <c r="G100" s="24"/>
    </row>
    <row r="101" spans="1:7" s="1" customFormat="1" ht="15">
      <c r="A101" s="13"/>
      <c r="B101" s="27"/>
      <c r="C101" s="26"/>
      <c r="D101" s="10"/>
      <c r="E101" s="9"/>
      <c r="F101" s="23"/>
      <c r="G101" s="24"/>
    </row>
    <row r="102" spans="1:7" s="1" customFormat="1" ht="15">
      <c r="A102" s="13"/>
      <c r="B102" s="27"/>
      <c r="C102" s="26"/>
      <c r="D102" s="10"/>
      <c r="E102" s="9"/>
      <c r="F102" s="23"/>
      <c r="G102" s="24"/>
    </row>
    <row r="103" spans="1:7" s="1" customFormat="1" ht="15">
      <c r="A103" s="13"/>
      <c r="B103" s="25"/>
      <c r="C103" s="26"/>
      <c r="D103" s="10"/>
      <c r="E103" s="9"/>
      <c r="F103" s="23"/>
      <c r="G103" s="24"/>
    </row>
    <row r="104" spans="1:7" s="1" customFormat="1" ht="15">
      <c r="A104" s="13"/>
      <c r="B104" s="25"/>
      <c r="C104" s="26"/>
      <c r="D104" s="10"/>
      <c r="E104" s="9"/>
      <c r="F104" s="23"/>
      <c r="G104" s="24"/>
    </row>
    <row r="105" spans="1:7" s="1" customFormat="1" ht="15">
      <c r="A105" s="13"/>
      <c r="B105" s="27"/>
      <c r="C105" s="26"/>
      <c r="D105" s="10"/>
      <c r="E105" s="9"/>
      <c r="F105" s="23"/>
      <c r="G105" s="24"/>
    </row>
    <row r="106" spans="1:7" s="1" customFormat="1" ht="15">
      <c r="A106" s="13"/>
      <c r="B106" s="27"/>
      <c r="C106" s="26"/>
      <c r="D106" s="10"/>
      <c r="E106" s="9"/>
      <c r="F106" s="23"/>
      <c r="G106" s="24"/>
    </row>
    <row r="107" spans="1:7" s="1" customFormat="1" ht="15">
      <c r="A107" s="13"/>
      <c r="B107" s="27"/>
      <c r="C107" s="26"/>
      <c r="D107" s="10"/>
      <c r="E107" s="9"/>
      <c r="F107" s="23"/>
      <c r="G107" s="24"/>
    </row>
    <row r="108" spans="1:7" s="1" customFormat="1" ht="15">
      <c r="A108" s="13"/>
      <c r="B108" s="27"/>
      <c r="C108" s="26"/>
      <c r="D108" s="10"/>
      <c r="E108" s="9"/>
      <c r="F108" s="23"/>
      <c r="G108" s="24"/>
    </row>
    <row r="109" spans="1:7" s="1" customFormat="1" ht="15">
      <c r="A109" s="13"/>
      <c r="B109" s="27"/>
      <c r="C109" s="26"/>
      <c r="D109" s="10"/>
      <c r="E109" s="9"/>
      <c r="F109" s="23"/>
      <c r="G109" s="24"/>
    </row>
    <row r="110" spans="1:7" s="1" customFormat="1" ht="15">
      <c r="A110" s="13"/>
      <c r="B110" s="27"/>
      <c r="C110" s="26"/>
      <c r="D110" s="10"/>
      <c r="E110" s="9"/>
      <c r="F110" s="23"/>
      <c r="G110" s="24"/>
    </row>
    <row r="111" spans="1:7" s="1" customFormat="1" ht="15">
      <c r="A111" s="13"/>
      <c r="B111" s="27"/>
      <c r="C111" s="26"/>
      <c r="D111" s="10"/>
      <c r="E111" s="9"/>
      <c r="F111" s="23"/>
      <c r="G111" s="24"/>
    </row>
    <row r="112" spans="1:7" s="1" customFormat="1" ht="15">
      <c r="A112" s="13"/>
      <c r="B112" s="25"/>
      <c r="C112" s="26"/>
      <c r="D112" s="10"/>
      <c r="E112" s="9"/>
      <c r="F112" s="23"/>
      <c r="G112" s="24"/>
    </row>
    <row r="113" spans="1:7" s="1" customFormat="1" ht="15">
      <c r="A113" s="13"/>
      <c r="B113" s="25"/>
      <c r="C113" s="26"/>
      <c r="D113" s="10"/>
      <c r="E113" s="9"/>
      <c r="F113" s="23"/>
      <c r="G113" s="24"/>
    </row>
    <row r="114" spans="1:7" s="1" customFormat="1" ht="15">
      <c r="A114" s="13"/>
      <c r="B114" s="25"/>
      <c r="C114" s="26"/>
      <c r="D114" s="10"/>
      <c r="E114" s="9"/>
      <c r="F114" s="23"/>
      <c r="G114" s="24"/>
    </row>
    <row r="115" spans="1:7" s="1" customFormat="1" ht="15">
      <c r="A115" s="13"/>
      <c r="B115" s="25"/>
      <c r="C115" s="26"/>
      <c r="D115" s="10"/>
      <c r="E115" s="9"/>
      <c r="F115" s="23"/>
      <c r="G115" s="24"/>
    </row>
    <row r="116" spans="1:7" s="1" customFormat="1" ht="15">
      <c r="A116" s="13"/>
      <c r="B116" s="25"/>
      <c r="C116" s="26"/>
      <c r="D116" s="10"/>
      <c r="E116" s="9"/>
      <c r="F116" s="23"/>
      <c r="G116" s="24"/>
    </row>
    <row r="117" spans="1:7" s="1" customFormat="1" ht="15">
      <c r="A117" s="13"/>
      <c r="B117" s="25"/>
      <c r="C117" s="26"/>
      <c r="D117" s="10"/>
      <c r="E117" s="9"/>
      <c r="F117" s="23"/>
      <c r="G117" s="24"/>
    </row>
    <row r="118" spans="1:7" s="1" customFormat="1" ht="15">
      <c r="A118" s="13"/>
      <c r="B118" s="25"/>
      <c r="C118" s="26"/>
      <c r="D118" s="10"/>
      <c r="E118" s="9"/>
      <c r="F118" s="23"/>
      <c r="G118" s="24"/>
    </row>
    <row r="119" spans="1:7" s="1" customFormat="1" ht="15">
      <c r="A119" s="13"/>
      <c r="B119" s="25"/>
      <c r="C119" s="26"/>
      <c r="D119" s="10"/>
      <c r="E119" s="9"/>
      <c r="F119" s="23"/>
      <c r="G119" s="24"/>
    </row>
    <row r="120" spans="1:7" s="1" customFormat="1" ht="15">
      <c r="A120" s="13"/>
      <c r="B120" s="25"/>
      <c r="C120" s="26"/>
      <c r="D120" s="10"/>
      <c r="E120" s="9"/>
      <c r="F120" s="23"/>
      <c r="G120" s="24"/>
    </row>
    <row r="121" spans="1:7" s="1" customFormat="1" ht="15">
      <c r="A121" s="13"/>
      <c r="B121" s="25"/>
      <c r="C121" s="26"/>
      <c r="D121" s="10"/>
      <c r="E121" s="9"/>
      <c r="F121" s="23"/>
      <c r="G121" s="24"/>
    </row>
    <row r="122" spans="1:7" s="1" customFormat="1" ht="15">
      <c r="A122" s="13"/>
      <c r="B122" s="25"/>
      <c r="C122" s="26"/>
      <c r="D122" s="10"/>
      <c r="E122" s="9"/>
      <c r="F122" s="23"/>
      <c r="G122" s="24"/>
    </row>
    <row r="123" spans="1:7" s="1" customFormat="1" ht="15">
      <c r="A123" s="13"/>
      <c r="B123" s="25"/>
      <c r="C123" s="26"/>
      <c r="D123" s="10"/>
      <c r="E123" s="9"/>
      <c r="F123" s="23"/>
      <c r="G123" s="24"/>
    </row>
    <row r="124" spans="1:7" s="1" customFormat="1" ht="15">
      <c r="A124" s="13"/>
      <c r="B124" s="25"/>
      <c r="C124" s="26"/>
      <c r="D124" s="10"/>
      <c r="E124" s="9"/>
      <c r="F124" s="23"/>
      <c r="G124" s="24"/>
    </row>
    <row r="125" spans="1:7" s="1" customFormat="1" ht="15">
      <c r="A125" s="13"/>
      <c r="B125" s="25"/>
      <c r="C125" s="26"/>
      <c r="D125" s="10"/>
      <c r="E125" s="9"/>
      <c r="F125" s="23"/>
      <c r="G125" s="24"/>
    </row>
    <row r="126" spans="1:7" s="1" customFormat="1" ht="15">
      <c r="A126" s="13"/>
      <c r="B126" s="25"/>
      <c r="C126" s="26"/>
      <c r="D126" s="10"/>
      <c r="E126" s="9"/>
      <c r="F126" s="23"/>
      <c r="G126" s="24"/>
    </row>
    <row r="127" spans="1:7" s="1" customFormat="1" ht="15">
      <c r="A127" s="13"/>
      <c r="B127" s="25"/>
      <c r="C127" s="26"/>
      <c r="D127" s="10"/>
      <c r="E127" s="9"/>
      <c r="F127" s="23"/>
      <c r="G127" s="24"/>
    </row>
    <row r="128" spans="1:6" s="1" customFormat="1" ht="15">
      <c r="A128" s="13"/>
      <c r="B128" s="25"/>
      <c r="C128" s="26"/>
      <c r="D128" s="10"/>
      <c r="E128" s="9"/>
      <c r="F128" s="23"/>
    </row>
    <row r="129" spans="1:6" s="1" customFormat="1" ht="15">
      <c r="A129" s="13"/>
      <c r="B129" s="25"/>
      <c r="C129" s="26"/>
      <c r="D129" s="10"/>
      <c r="E129" s="9"/>
      <c r="F129" s="20"/>
    </row>
    <row r="130" spans="1:6" s="1" customFormat="1" ht="15">
      <c r="A130" s="13"/>
      <c r="B130" s="25"/>
      <c r="C130" s="26"/>
      <c r="D130" s="10"/>
      <c r="E130" s="9"/>
      <c r="F130" s="20"/>
    </row>
    <row r="131" spans="1:6" s="1" customFormat="1" ht="15">
      <c r="A131" s="13"/>
      <c r="B131" s="25"/>
      <c r="C131" s="26"/>
      <c r="D131" s="10"/>
      <c r="E131" s="9"/>
      <c r="F131" s="20"/>
    </row>
    <row r="132" spans="1:6" s="1" customFormat="1" ht="15">
      <c r="A132" s="13"/>
      <c r="B132" s="25"/>
      <c r="C132" s="26"/>
      <c r="D132" s="10"/>
      <c r="E132" s="9"/>
      <c r="F132" s="20"/>
    </row>
    <row r="133" spans="1:6" s="1" customFormat="1" ht="15">
      <c r="A133" s="13"/>
      <c r="B133" s="25"/>
      <c r="C133" s="26"/>
      <c r="D133" s="10"/>
      <c r="E133" s="9"/>
      <c r="F133" s="20"/>
    </row>
    <row r="134" spans="1:6" s="1" customFormat="1" ht="15">
      <c r="A134" s="13"/>
      <c r="B134" s="25"/>
      <c r="C134" s="26"/>
      <c r="D134" s="10"/>
      <c r="E134" s="9"/>
      <c r="F134" s="20"/>
    </row>
    <row r="135" spans="1:6" s="1" customFormat="1" ht="15">
      <c r="A135" s="13"/>
      <c r="B135" s="25"/>
      <c r="C135" s="26"/>
      <c r="D135" s="10"/>
      <c r="E135" s="9"/>
      <c r="F135" s="20"/>
    </row>
    <row r="136" spans="1:6" s="1" customFormat="1" ht="15">
      <c r="A136" s="13"/>
      <c r="B136" s="25"/>
      <c r="C136" s="26"/>
      <c r="D136" s="10"/>
      <c r="E136" s="9"/>
      <c r="F136" s="20"/>
    </row>
    <row r="137" spans="1:6" s="1" customFormat="1" ht="15">
      <c r="A137" s="13"/>
      <c r="B137" s="25"/>
      <c r="C137" s="26"/>
      <c r="D137" s="10"/>
      <c r="E137" s="9"/>
      <c r="F137" s="20"/>
    </row>
    <row r="138" spans="1:6" s="1" customFormat="1" ht="15">
      <c r="A138" s="13"/>
      <c r="B138" s="25"/>
      <c r="C138" s="26"/>
      <c r="D138" s="10"/>
      <c r="E138" s="9"/>
      <c r="F138" s="20"/>
    </row>
    <row r="139" spans="1:6" s="1" customFormat="1" ht="15">
      <c r="A139" s="13"/>
      <c r="B139" s="25"/>
      <c r="C139" s="26"/>
      <c r="D139" s="10"/>
      <c r="E139" s="9"/>
      <c r="F139" s="20"/>
    </row>
    <row r="140" spans="1:6" s="1" customFormat="1" ht="15">
      <c r="A140" s="13"/>
      <c r="B140" s="25"/>
      <c r="C140" s="26"/>
      <c r="D140" s="10"/>
      <c r="E140" s="9"/>
      <c r="F140" s="20"/>
    </row>
    <row r="141" spans="1:6" s="1" customFormat="1" ht="15">
      <c r="A141" s="13"/>
      <c r="B141" s="25"/>
      <c r="C141" s="26"/>
      <c r="D141" s="10"/>
      <c r="E141" s="9"/>
      <c r="F141" s="20"/>
    </row>
    <row r="142" spans="1:6" s="1" customFormat="1" ht="15">
      <c r="A142" s="13"/>
      <c r="B142" s="25"/>
      <c r="C142" s="26"/>
      <c r="D142" s="10"/>
      <c r="E142" s="9"/>
      <c r="F142" s="20"/>
    </row>
    <row r="143" spans="1:6" s="1" customFormat="1" ht="15">
      <c r="A143" s="13"/>
      <c r="B143" s="25"/>
      <c r="C143" s="26"/>
      <c r="D143" s="10"/>
      <c r="E143" s="9"/>
      <c r="F143" s="20"/>
    </row>
    <row r="144" spans="1:6" s="1" customFormat="1" ht="15">
      <c r="A144" s="13"/>
      <c r="B144" s="25"/>
      <c r="C144" s="26"/>
      <c r="D144" s="10"/>
      <c r="E144" s="9"/>
      <c r="F144" s="20"/>
    </row>
    <row r="145" spans="1:6" s="1" customFormat="1" ht="15">
      <c r="A145" s="13"/>
      <c r="B145" s="25"/>
      <c r="C145" s="26"/>
      <c r="D145" s="10"/>
      <c r="E145" s="9"/>
      <c r="F145" s="20"/>
    </row>
    <row r="146" spans="1:6" s="1" customFormat="1" ht="15">
      <c r="A146" s="13"/>
      <c r="B146" s="25"/>
      <c r="C146" s="26"/>
      <c r="D146" s="10"/>
      <c r="E146" s="9"/>
      <c r="F146" s="20"/>
    </row>
    <row r="147" spans="1:6" s="1" customFormat="1" ht="15">
      <c r="A147" s="13"/>
      <c r="B147" s="25"/>
      <c r="C147" s="26"/>
      <c r="D147" s="10"/>
      <c r="E147" s="9"/>
      <c r="F147" s="20"/>
    </row>
    <row r="148" spans="1:6" s="1" customFormat="1" ht="15">
      <c r="A148" s="13"/>
      <c r="B148" s="25"/>
      <c r="C148" s="26"/>
      <c r="D148" s="10"/>
      <c r="E148" s="9"/>
      <c r="F148" s="20"/>
    </row>
    <row r="149" spans="1:6" s="1" customFormat="1" ht="15">
      <c r="A149" s="13"/>
      <c r="B149" s="25"/>
      <c r="C149" s="26"/>
      <c r="D149" s="10"/>
      <c r="E149" s="9"/>
      <c r="F149" s="20"/>
    </row>
    <row r="150" spans="1:6" s="1" customFormat="1" ht="15">
      <c r="A150" s="13"/>
      <c r="B150" s="25"/>
      <c r="C150" s="26"/>
      <c r="D150" s="10"/>
      <c r="E150" s="9"/>
      <c r="F150" s="20"/>
    </row>
    <row r="151" spans="1:6" s="1" customFormat="1" ht="15">
      <c r="A151" s="13"/>
      <c r="B151" s="25"/>
      <c r="C151" s="26"/>
      <c r="D151" s="10"/>
      <c r="E151" s="9"/>
      <c r="F151" s="20"/>
    </row>
    <row r="152" spans="1:6" s="1" customFormat="1" ht="15">
      <c r="A152" s="13"/>
      <c r="B152" s="25"/>
      <c r="C152" s="26"/>
      <c r="D152" s="10"/>
      <c r="E152" s="9"/>
      <c r="F152" s="20"/>
    </row>
    <row r="153" spans="1:6" s="1" customFormat="1" ht="15">
      <c r="A153" s="13"/>
      <c r="B153" s="25"/>
      <c r="C153" s="26"/>
      <c r="D153" s="10"/>
      <c r="E153" s="9"/>
      <c r="F153" s="20"/>
    </row>
    <row r="154" spans="1:6" s="1" customFormat="1" ht="15">
      <c r="A154" s="13"/>
      <c r="B154" s="25"/>
      <c r="C154" s="26"/>
      <c r="D154" s="10"/>
      <c r="E154" s="9"/>
      <c r="F154" s="20"/>
    </row>
    <row r="155" spans="1:6" s="1" customFormat="1" ht="15">
      <c r="A155" s="13"/>
      <c r="B155" s="25"/>
      <c r="C155" s="26"/>
      <c r="D155" s="10"/>
      <c r="E155" s="9"/>
      <c r="F155" s="20"/>
    </row>
    <row r="156" spans="1:6" s="1" customFormat="1" ht="15">
      <c r="A156" s="13"/>
      <c r="B156" s="25"/>
      <c r="C156" s="26"/>
      <c r="D156" s="10"/>
      <c r="E156" s="9"/>
      <c r="F156" s="20"/>
    </row>
    <row r="157" spans="1:6" s="1" customFormat="1" ht="15">
      <c r="A157" s="13"/>
      <c r="B157" s="25"/>
      <c r="C157" s="26"/>
      <c r="D157" s="10"/>
      <c r="E157" s="9"/>
      <c r="F157" s="20"/>
    </row>
    <row r="158" spans="1:6" s="1" customFormat="1" ht="15">
      <c r="A158" s="13"/>
      <c r="B158" s="25"/>
      <c r="C158" s="26"/>
      <c r="D158" s="10"/>
      <c r="E158" s="9"/>
      <c r="F158" s="20"/>
    </row>
    <row r="159" spans="1:6" s="1" customFormat="1" ht="15.75">
      <c r="A159" s="28"/>
      <c r="B159" s="29"/>
      <c r="C159" s="30"/>
      <c r="D159" s="10"/>
      <c r="E159" s="9"/>
      <c r="F159" s="20"/>
    </row>
    <row r="160" spans="1:6" s="1" customFormat="1" ht="15">
      <c r="A160" s="13"/>
      <c r="B160" s="13"/>
      <c r="C160" s="10"/>
      <c r="D160" s="10"/>
      <c r="E160" s="9"/>
      <c r="F160" s="20"/>
    </row>
    <row r="161" spans="1:6" s="1" customFormat="1" ht="15">
      <c r="A161" s="25"/>
      <c r="B161" s="25"/>
      <c r="C161" s="26"/>
      <c r="D161" s="10"/>
      <c r="E161" s="9"/>
      <c r="F161" s="20"/>
    </row>
    <row r="162" spans="1:6" s="1" customFormat="1" ht="15">
      <c r="A162" s="13"/>
      <c r="B162" s="13"/>
      <c r="C162" s="10"/>
      <c r="D162" s="10"/>
      <c r="E162" s="9"/>
      <c r="F162" s="20"/>
    </row>
    <row r="163" spans="1:6" s="1" customFormat="1" ht="16.5">
      <c r="A163" s="31"/>
      <c r="B163" s="32"/>
      <c r="C163" s="33"/>
      <c r="D163" s="10"/>
      <c r="E163" s="9"/>
      <c r="F163" s="20"/>
    </row>
    <row r="164" spans="1:6" s="1" customFormat="1" ht="16.5">
      <c r="A164" s="31"/>
      <c r="B164" s="32"/>
      <c r="C164" s="33"/>
      <c r="D164" s="10"/>
      <c r="E164" s="9"/>
      <c r="F164" s="20"/>
    </row>
    <row r="165" spans="1:6" s="1" customFormat="1" ht="15">
      <c r="A165" s="15"/>
      <c r="B165" s="15"/>
      <c r="C165" s="7"/>
      <c r="D165" s="10"/>
      <c r="E165" s="9"/>
      <c r="F165" s="20"/>
    </row>
    <row r="166" spans="1:6" s="1" customFormat="1" ht="15">
      <c r="A166" s="15"/>
      <c r="B166" s="15"/>
      <c r="C166" s="7"/>
      <c r="D166" s="10"/>
      <c r="E166" s="9"/>
      <c r="F166" s="20"/>
    </row>
    <row r="167" spans="1:6" s="1" customFormat="1" ht="15">
      <c r="A167" s="13"/>
      <c r="B167" s="13"/>
      <c r="C167" s="5"/>
      <c r="D167" s="10"/>
      <c r="E167" s="9"/>
      <c r="F167" s="20"/>
    </row>
    <row r="168" spans="1:6" s="1" customFormat="1" ht="15">
      <c r="A168" s="13"/>
      <c r="B168" s="13"/>
      <c r="C168" s="5"/>
      <c r="D168" s="10"/>
      <c r="E168" s="9"/>
      <c r="F168" s="20"/>
    </row>
    <row r="169" spans="1:6" s="1" customFormat="1" ht="15">
      <c r="A169" s="15"/>
      <c r="B169" s="15"/>
      <c r="C169" s="7"/>
      <c r="D169" s="10"/>
      <c r="E169" s="9"/>
      <c r="F169" s="20"/>
    </row>
    <row r="170" spans="1:6" s="1" customFormat="1" ht="15">
      <c r="A170" s="15"/>
      <c r="B170" s="34"/>
      <c r="C170" s="7"/>
      <c r="D170" s="10"/>
      <c r="E170" s="9"/>
      <c r="F170" s="20"/>
    </row>
    <row r="171" spans="1:6" s="1" customFormat="1" ht="15">
      <c r="A171" s="15"/>
      <c r="B171" s="34"/>
      <c r="C171" s="7"/>
      <c r="D171" s="10"/>
      <c r="E171" s="9"/>
      <c r="F171" s="20"/>
    </row>
    <row r="172" spans="1:6" s="1" customFormat="1" ht="18">
      <c r="A172" s="29"/>
      <c r="B172" s="35"/>
      <c r="C172" s="36"/>
      <c r="D172" s="10"/>
      <c r="E172" s="9"/>
      <c r="F172" s="20"/>
    </row>
    <row r="173" spans="1:6" s="1" customFormat="1" ht="15">
      <c r="A173"/>
      <c r="B173"/>
      <c r="C173"/>
      <c r="D173" s="21"/>
      <c r="E173" s="9"/>
      <c r="F173" s="21"/>
    </row>
    <row r="174" spans="1:6" s="1" customFormat="1" ht="15">
      <c r="A174"/>
      <c r="B174"/>
      <c r="C174"/>
      <c r="D174" s="10"/>
      <c r="E174" s="9"/>
      <c r="F174" s="20"/>
    </row>
    <row r="175" spans="1:6" s="1" customFormat="1" ht="15">
      <c r="A175"/>
      <c r="B175"/>
      <c r="C175"/>
      <c r="D175" s="10"/>
      <c r="E175" s="9"/>
      <c r="F175" s="20"/>
    </row>
    <row r="176" spans="1:6" s="1" customFormat="1" ht="15">
      <c r="A176"/>
      <c r="B176"/>
      <c r="C176"/>
      <c r="D176" s="10"/>
      <c r="E176" s="9"/>
      <c r="F176" s="20"/>
    </row>
    <row r="177" spans="1:6" s="1" customFormat="1" ht="15">
      <c r="A177"/>
      <c r="B177"/>
      <c r="C177"/>
      <c r="D177" s="11"/>
      <c r="E177" s="9"/>
      <c r="F177" s="20"/>
    </row>
    <row r="178" spans="1:6" s="1" customFormat="1" ht="15">
      <c r="A178"/>
      <c r="B178"/>
      <c r="C178"/>
      <c r="D178" s="11"/>
      <c r="E178" s="9"/>
      <c r="F178" s="20"/>
    </row>
    <row r="179" spans="1:6" s="1" customFormat="1" ht="15">
      <c r="A179"/>
      <c r="B179"/>
      <c r="C179"/>
      <c r="D179" s="7"/>
      <c r="E179" s="9"/>
      <c r="F179" s="20"/>
    </row>
    <row r="180" spans="1:6" s="1" customFormat="1" ht="15">
      <c r="A180"/>
      <c r="B180"/>
      <c r="C180"/>
      <c r="D180" s="7"/>
      <c r="E180" s="9"/>
      <c r="F180" s="20"/>
    </row>
    <row r="181" spans="4:6" ht="15">
      <c r="D181" s="5"/>
      <c r="E181" s="9"/>
      <c r="F181" s="10"/>
    </row>
    <row r="182" spans="4:6" ht="15">
      <c r="D182" s="5"/>
      <c r="E182" s="9"/>
      <c r="F182" s="10"/>
    </row>
    <row r="183" spans="1:6" s="1" customFormat="1" ht="15">
      <c r="A183"/>
      <c r="B183"/>
      <c r="C183"/>
      <c r="D183" s="7"/>
      <c r="E183" s="9"/>
      <c r="F183" s="20"/>
    </row>
    <row r="184" spans="1:6" s="1" customFormat="1" ht="15">
      <c r="A184"/>
      <c r="B184"/>
      <c r="C184"/>
      <c r="D184" s="7"/>
      <c r="E184" s="9"/>
      <c r="F184" s="20"/>
    </row>
    <row r="185" spans="1:6" s="1" customFormat="1" ht="15">
      <c r="A185"/>
      <c r="B185"/>
      <c r="C185"/>
      <c r="D185" s="7"/>
      <c r="E185" s="9"/>
      <c r="F185" s="20"/>
    </row>
    <row r="186" spans="4:6" ht="15.75">
      <c r="D186" s="12"/>
      <c r="E186" s="9"/>
      <c r="F186" s="22"/>
    </row>
    <row r="187" ht="12.75"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</sheetData>
  <sheetProtection/>
  <mergeCells count="16">
    <mergeCell ref="A17:A18"/>
    <mergeCell ref="B17:B18"/>
    <mergeCell ref="C17:E17"/>
    <mergeCell ref="A15:C15"/>
    <mergeCell ref="A12:C12"/>
    <mergeCell ref="A13:C13"/>
    <mergeCell ref="A14:C14"/>
    <mergeCell ref="E6:F6"/>
    <mergeCell ref="B8:E8"/>
    <mergeCell ref="A4:B4"/>
    <mergeCell ref="D3:F3"/>
    <mergeCell ref="C1:F1"/>
    <mergeCell ref="C2:F2"/>
    <mergeCell ref="C4:F4"/>
    <mergeCell ref="D5:F5"/>
    <mergeCell ref="B7:F7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5"/>
  <sheetViews>
    <sheetView zoomScalePageLayoutView="0" workbookViewId="0" topLeftCell="A49">
      <selection activeCell="J18" sqref="J18"/>
    </sheetView>
  </sheetViews>
  <sheetFormatPr defaultColWidth="9.00390625" defaultRowHeight="12.75"/>
  <cols>
    <col min="1" max="1" width="38.625" style="0" customWidth="1"/>
    <col min="2" max="2" width="59.75390625" style="0" customWidth="1"/>
    <col min="3" max="3" width="19.625" style="0" customWidth="1"/>
    <col min="4" max="4" width="18.375" style="13" customWidth="1"/>
    <col min="5" max="5" width="17.875" style="13" customWidth="1"/>
    <col min="6" max="6" width="13.375" style="13" customWidth="1"/>
    <col min="7" max="7" width="10.00390625" style="0" bestFit="1" customWidth="1"/>
  </cols>
  <sheetData>
    <row r="1" spans="1:6" ht="18.75">
      <c r="A1" s="48"/>
      <c r="B1" s="48"/>
      <c r="C1" s="337" t="s">
        <v>326</v>
      </c>
      <c r="D1" s="337"/>
      <c r="E1" s="337"/>
      <c r="F1" s="49"/>
    </row>
    <row r="2" spans="1:6" ht="18.75">
      <c r="A2" s="48"/>
      <c r="B2" s="337" t="s">
        <v>329</v>
      </c>
      <c r="C2" s="337"/>
      <c r="D2" s="337"/>
      <c r="E2" s="337"/>
      <c r="F2" s="49"/>
    </row>
    <row r="3" spans="1:6" ht="18.75">
      <c r="A3" s="48"/>
      <c r="B3" s="48"/>
      <c r="C3" s="337" t="s">
        <v>330</v>
      </c>
      <c r="D3" s="337"/>
      <c r="E3" s="337"/>
      <c r="F3" s="49"/>
    </row>
    <row r="4" spans="1:5" ht="18.75">
      <c r="A4" s="337"/>
      <c r="B4" s="337"/>
      <c r="C4" s="337" t="s">
        <v>328</v>
      </c>
      <c r="D4" s="337"/>
      <c r="E4" s="337"/>
    </row>
    <row r="5" spans="1:5" ht="18.75">
      <c r="A5" s="48"/>
      <c r="B5" s="48"/>
      <c r="C5" s="48"/>
      <c r="D5" s="337" t="s">
        <v>331</v>
      </c>
      <c r="E5" s="337"/>
    </row>
    <row r="6" spans="1:5" ht="18.75">
      <c r="A6" s="48" t="s">
        <v>5</v>
      </c>
      <c r="B6" s="305"/>
      <c r="C6" s="48"/>
      <c r="D6" s="337" t="s">
        <v>72</v>
      </c>
      <c r="E6" s="337"/>
    </row>
    <row r="7" spans="1:5" ht="18.75">
      <c r="A7" s="49" t="s">
        <v>5</v>
      </c>
      <c r="B7" s="48"/>
      <c r="C7" s="336" t="s">
        <v>362</v>
      </c>
      <c r="D7" s="336"/>
      <c r="E7" s="336"/>
    </row>
    <row r="8" spans="1:5" ht="18.75">
      <c r="A8" s="48"/>
      <c r="B8" s="337"/>
      <c r="C8" s="337"/>
      <c r="D8" s="337"/>
      <c r="E8" s="337"/>
    </row>
    <row r="9" spans="1:5" ht="18.75">
      <c r="A9" s="50"/>
      <c r="B9" s="50"/>
      <c r="C9" s="50"/>
      <c r="D9" s="51"/>
      <c r="E9" s="51"/>
    </row>
    <row r="10" spans="1:3" ht="12.75">
      <c r="A10" s="42"/>
      <c r="B10" s="42"/>
      <c r="C10" s="42"/>
    </row>
    <row r="11" spans="1:3" ht="12.75">
      <c r="A11" s="42"/>
      <c r="B11" s="42"/>
      <c r="C11" s="42"/>
    </row>
    <row r="12" spans="1:6" s="1" customFormat="1" ht="18.75">
      <c r="A12" s="352" t="s">
        <v>15</v>
      </c>
      <c r="B12" s="352"/>
      <c r="C12" s="352"/>
      <c r="D12" s="352"/>
      <c r="E12" s="352"/>
      <c r="F12" s="15"/>
    </row>
    <row r="13" spans="1:6" s="1" customFormat="1" ht="18.75">
      <c r="A13" s="352" t="s">
        <v>73</v>
      </c>
      <c r="B13" s="352"/>
      <c r="C13" s="352"/>
      <c r="D13" s="352"/>
      <c r="E13" s="352"/>
      <c r="F13" s="15"/>
    </row>
    <row r="14" spans="1:6" s="1" customFormat="1" ht="15.75" customHeight="1">
      <c r="A14" s="42"/>
      <c r="B14" s="42"/>
      <c r="C14" s="42"/>
      <c r="D14" s="42"/>
      <c r="E14" s="42"/>
      <c r="F14" s="15"/>
    </row>
    <row r="15" spans="1:5" ht="12.75" customHeight="1">
      <c r="A15" s="346" t="s">
        <v>16</v>
      </c>
      <c r="B15" s="348" t="s">
        <v>17</v>
      </c>
      <c r="C15" s="350" t="s">
        <v>18</v>
      </c>
      <c r="D15" s="350" t="s">
        <v>19</v>
      </c>
      <c r="E15" s="350" t="s">
        <v>74</v>
      </c>
    </row>
    <row r="16" spans="1:7" ht="27" customHeight="1">
      <c r="A16" s="347"/>
      <c r="B16" s="349"/>
      <c r="C16" s="351"/>
      <c r="D16" s="351"/>
      <c r="E16" s="351"/>
      <c r="G16" s="13"/>
    </row>
    <row r="17" spans="1:7" ht="14.25" customHeight="1">
      <c r="A17" s="52" t="s">
        <v>20</v>
      </c>
      <c r="B17" s="53" t="s">
        <v>21</v>
      </c>
      <c r="C17" s="54">
        <f>C18+C20+C25+C30+C32+C35+C38</f>
        <v>3277.7000000000003</v>
      </c>
      <c r="D17" s="55">
        <f>D18+D20+D25+D30+D32+D35+D38+D27</f>
        <v>3313.1000000000004</v>
      </c>
      <c r="E17" s="54">
        <f>E18+E20+E25+E30+E32+E35+E38</f>
        <v>3366.8</v>
      </c>
      <c r="F17" s="39"/>
      <c r="G17" s="39"/>
    </row>
    <row r="18" spans="1:7" ht="33" customHeight="1">
      <c r="A18" s="56" t="s">
        <v>22</v>
      </c>
      <c r="B18" s="56" t="s">
        <v>23</v>
      </c>
      <c r="C18" s="57">
        <f>C19</f>
        <v>395.9</v>
      </c>
      <c r="D18" s="58">
        <f>D19</f>
        <v>420.8</v>
      </c>
      <c r="E18" s="57">
        <f>E19</f>
        <v>450.3</v>
      </c>
      <c r="G18" s="13"/>
    </row>
    <row r="19" spans="1:6" s="3" customFormat="1" ht="39" customHeight="1">
      <c r="A19" s="59" t="s">
        <v>24</v>
      </c>
      <c r="B19" s="59" t="s">
        <v>25</v>
      </c>
      <c r="C19" s="60">
        <v>395.9</v>
      </c>
      <c r="D19" s="61">
        <v>420.8</v>
      </c>
      <c r="E19" s="60">
        <v>450.3</v>
      </c>
      <c r="F19" s="16"/>
    </row>
    <row r="20" spans="1:6" s="2" customFormat="1" ht="39" customHeight="1">
      <c r="A20" s="56" t="s">
        <v>26</v>
      </c>
      <c r="B20" s="62" t="s">
        <v>27</v>
      </c>
      <c r="C20" s="57">
        <f>C21+C22+C24+C23</f>
        <v>1276.1</v>
      </c>
      <c r="D20" s="63">
        <f>D21+D22+D24+D23</f>
        <v>1295.2</v>
      </c>
      <c r="E20" s="57">
        <f>E21+E22+E24+E23</f>
        <v>1306.9</v>
      </c>
      <c r="F20" s="6"/>
    </row>
    <row r="21" spans="1:6" s="78" customFormat="1" ht="12.75">
      <c r="A21" s="73" t="s">
        <v>76</v>
      </c>
      <c r="B21" s="74" t="s">
        <v>28</v>
      </c>
      <c r="C21" s="75">
        <v>450</v>
      </c>
      <c r="D21" s="76">
        <v>450</v>
      </c>
      <c r="E21" s="75">
        <v>460.9</v>
      </c>
      <c r="F21" s="77"/>
    </row>
    <row r="22" spans="1:6" s="80" customFormat="1" ht="18" customHeight="1">
      <c r="A22" s="73" t="s">
        <v>77</v>
      </c>
      <c r="B22" s="74" t="s">
        <v>29</v>
      </c>
      <c r="C22" s="75">
        <v>6</v>
      </c>
      <c r="D22" s="76">
        <v>7</v>
      </c>
      <c r="E22" s="75">
        <v>8</v>
      </c>
      <c r="F22" s="79"/>
    </row>
    <row r="23" spans="1:6" s="80" customFormat="1" ht="15.75" customHeight="1">
      <c r="A23" s="73" t="s">
        <v>78</v>
      </c>
      <c r="B23" s="74" t="s">
        <v>30</v>
      </c>
      <c r="C23" s="75">
        <v>910.1</v>
      </c>
      <c r="D23" s="76">
        <v>938.2</v>
      </c>
      <c r="E23" s="75">
        <v>940</v>
      </c>
      <c r="F23" s="79"/>
    </row>
    <row r="24" spans="1:6" s="78" customFormat="1" ht="12.75">
      <c r="A24" s="73" t="s">
        <v>79</v>
      </c>
      <c r="B24" s="74" t="s">
        <v>75</v>
      </c>
      <c r="C24" s="75">
        <v>-90</v>
      </c>
      <c r="D24" s="76">
        <v>-100</v>
      </c>
      <c r="E24" s="75">
        <v>-102</v>
      </c>
      <c r="F24" s="77"/>
    </row>
    <row r="25" spans="1:5" ht="12.75">
      <c r="A25" s="56" t="s">
        <v>31</v>
      </c>
      <c r="B25" s="56" t="s">
        <v>32</v>
      </c>
      <c r="C25" s="57">
        <f>C26+C27</f>
        <v>1014.3</v>
      </c>
      <c r="D25" s="58">
        <f>D26</f>
        <v>77</v>
      </c>
      <c r="E25" s="57">
        <f>E26+E27</f>
        <v>1039.2</v>
      </c>
    </row>
    <row r="26" spans="1:6" s="1" customFormat="1" ht="38.25">
      <c r="A26" s="59" t="s">
        <v>33</v>
      </c>
      <c r="B26" s="59" t="s">
        <v>34</v>
      </c>
      <c r="C26" s="60">
        <v>74</v>
      </c>
      <c r="D26" s="61">
        <v>77</v>
      </c>
      <c r="E26" s="60">
        <v>80</v>
      </c>
      <c r="F26" s="15"/>
    </row>
    <row r="27" spans="1:6" s="1" customFormat="1" ht="12.75">
      <c r="A27" s="56" t="s">
        <v>35</v>
      </c>
      <c r="B27" s="56" t="s">
        <v>36</v>
      </c>
      <c r="C27" s="57">
        <f>C28+C29</f>
        <v>940.3</v>
      </c>
      <c r="D27" s="58">
        <f>D28+D29</f>
        <v>949.7</v>
      </c>
      <c r="E27" s="57">
        <f>E28+E29</f>
        <v>959.2</v>
      </c>
      <c r="F27" s="15"/>
    </row>
    <row r="28" spans="1:6" s="1" customFormat="1" ht="25.5">
      <c r="A28" s="59" t="s">
        <v>37</v>
      </c>
      <c r="B28" s="59" t="s">
        <v>38</v>
      </c>
      <c r="C28" s="60">
        <v>660.3</v>
      </c>
      <c r="D28" s="61">
        <v>668.7</v>
      </c>
      <c r="E28" s="60">
        <v>677.2</v>
      </c>
      <c r="F28" s="15"/>
    </row>
    <row r="29" spans="1:6" s="1" customFormat="1" ht="25.5">
      <c r="A29" s="59" t="s">
        <v>39</v>
      </c>
      <c r="B29" s="59" t="s">
        <v>40</v>
      </c>
      <c r="C29" s="60">
        <v>280</v>
      </c>
      <c r="D29" s="61">
        <v>281</v>
      </c>
      <c r="E29" s="60">
        <v>282</v>
      </c>
      <c r="F29" s="15"/>
    </row>
    <row r="30" spans="1:6" s="1" customFormat="1" ht="12.75">
      <c r="A30" s="56" t="s">
        <v>41</v>
      </c>
      <c r="B30" s="56" t="s">
        <v>42</v>
      </c>
      <c r="C30" s="57">
        <f>C31</f>
        <v>1</v>
      </c>
      <c r="D30" s="58">
        <f>D31</f>
        <v>1</v>
      </c>
      <c r="E30" s="57">
        <f>E31</f>
        <v>1</v>
      </c>
      <c r="F30" s="15"/>
    </row>
    <row r="31" spans="1:6" s="1" customFormat="1" ht="51">
      <c r="A31" s="64" t="s">
        <v>43</v>
      </c>
      <c r="B31" s="59" t="s">
        <v>44</v>
      </c>
      <c r="C31" s="60">
        <v>1</v>
      </c>
      <c r="D31" s="81">
        <v>1</v>
      </c>
      <c r="E31" s="60">
        <v>1</v>
      </c>
      <c r="F31" s="15"/>
    </row>
    <row r="32" spans="1:6" s="1" customFormat="1" ht="38.25">
      <c r="A32" s="65" t="s">
        <v>45</v>
      </c>
      <c r="B32" s="62" t="s">
        <v>46</v>
      </c>
      <c r="C32" s="57">
        <f>C33+C34</f>
        <v>463.4</v>
      </c>
      <c r="D32" s="63">
        <f>D33+D34</f>
        <v>463.4</v>
      </c>
      <c r="E32" s="57">
        <f>E33+E34</f>
        <v>463.4</v>
      </c>
      <c r="F32" s="15"/>
    </row>
    <row r="33" spans="1:6" s="1" customFormat="1" ht="38.25">
      <c r="A33" s="64" t="s">
        <v>47</v>
      </c>
      <c r="B33" s="59" t="s">
        <v>48</v>
      </c>
      <c r="C33" s="60">
        <v>273.4</v>
      </c>
      <c r="D33" s="61">
        <v>273.4</v>
      </c>
      <c r="E33" s="60">
        <v>273.4</v>
      </c>
      <c r="F33" s="15"/>
    </row>
    <row r="34" spans="1:6" s="1" customFormat="1" ht="76.5">
      <c r="A34" s="64" t="s">
        <v>49</v>
      </c>
      <c r="B34" s="59" t="s">
        <v>50</v>
      </c>
      <c r="C34" s="60">
        <v>190</v>
      </c>
      <c r="D34" s="61">
        <v>190</v>
      </c>
      <c r="E34" s="60">
        <v>190</v>
      </c>
      <c r="F34" s="15"/>
    </row>
    <row r="35" spans="1:6" s="4" customFormat="1" ht="25.5">
      <c r="A35" s="65" t="s">
        <v>51</v>
      </c>
      <c r="B35" s="62" t="s">
        <v>52</v>
      </c>
      <c r="C35" s="57">
        <f>C36+C37</f>
        <v>100</v>
      </c>
      <c r="D35" s="63">
        <f>D36+D37</f>
        <v>100</v>
      </c>
      <c r="E35" s="57">
        <f>E36+E37</f>
        <v>100</v>
      </c>
      <c r="F35" s="18"/>
    </row>
    <row r="36" spans="1:6" s="1" customFormat="1" ht="12.75">
      <c r="A36" s="64" t="s">
        <v>53</v>
      </c>
      <c r="B36" s="59" t="s">
        <v>54</v>
      </c>
      <c r="C36" s="60"/>
      <c r="D36" s="66"/>
      <c r="E36" s="60"/>
      <c r="F36" s="15"/>
    </row>
    <row r="37" spans="1:5" ht="76.5">
      <c r="A37" s="64" t="s">
        <v>55</v>
      </c>
      <c r="B37" s="59" t="s">
        <v>56</v>
      </c>
      <c r="C37" s="60">
        <v>100</v>
      </c>
      <c r="D37" s="61">
        <v>100</v>
      </c>
      <c r="E37" s="60">
        <v>100</v>
      </c>
    </row>
    <row r="38" spans="1:6" s="1" customFormat="1" ht="12.75">
      <c r="A38" s="65" t="s">
        <v>57</v>
      </c>
      <c r="B38" s="56" t="s">
        <v>58</v>
      </c>
      <c r="C38" s="57">
        <f>C39</f>
        <v>27</v>
      </c>
      <c r="D38" s="58">
        <f>D39</f>
        <v>6</v>
      </c>
      <c r="E38" s="57">
        <f>E39</f>
        <v>6</v>
      </c>
      <c r="F38" s="15"/>
    </row>
    <row r="39" spans="1:5" ht="12.75">
      <c r="A39" s="64" t="s">
        <v>59</v>
      </c>
      <c r="B39" s="59" t="s">
        <v>60</v>
      </c>
      <c r="C39" s="60">
        <v>27</v>
      </c>
      <c r="D39" s="61">
        <v>6</v>
      </c>
      <c r="E39" s="60">
        <v>6</v>
      </c>
    </row>
    <row r="40" spans="1:5" ht="15.75">
      <c r="A40" s="67" t="s">
        <v>61</v>
      </c>
      <c r="B40" s="68" t="s">
        <v>62</v>
      </c>
      <c r="C40" s="54">
        <f>SUM(C41:C55)</f>
        <v>8007.099999999999</v>
      </c>
      <c r="D40" s="69">
        <f>D41+D42+D44+D50+D46+D45</f>
        <v>12713.7</v>
      </c>
      <c r="E40" s="54">
        <f>E41+E42+E44+E50</f>
        <v>4045</v>
      </c>
    </row>
    <row r="41" spans="1:6" s="1" customFormat="1" ht="25.5">
      <c r="A41" s="64" t="s">
        <v>63</v>
      </c>
      <c r="B41" s="59" t="s">
        <v>64</v>
      </c>
      <c r="C41" s="60">
        <v>2758.2</v>
      </c>
      <c r="D41" s="61">
        <v>2924</v>
      </c>
      <c r="E41" s="60">
        <v>3104.7</v>
      </c>
      <c r="F41" s="15"/>
    </row>
    <row r="42" spans="1:6" s="1" customFormat="1" ht="25.5">
      <c r="A42" s="64" t="s">
        <v>65</v>
      </c>
      <c r="B42" s="59" t="s">
        <v>66</v>
      </c>
      <c r="C42" s="60">
        <v>756.5</v>
      </c>
      <c r="D42" s="61">
        <v>769.4</v>
      </c>
      <c r="E42" s="60">
        <v>783.8</v>
      </c>
      <c r="F42" s="15"/>
    </row>
    <row r="43" spans="1:6" s="1" customFormat="1" ht="63.75">
      <c r="A43" s="64" t="s">
        <v>268</v>
      </c>
      <c r="B43" s="59" t="s">
        <v>269</v>
      </c>
      <c r="C43" s="60">
        <v>917</v>
      </c>
      <c r="D43" s="61"/>
      <c r="E43" s="60"/>
      <c r="F43" s="15"/>
    </row>
    <row r="44" spans="1:6" s="1" customFormat="1" ht="25.5">
      <c r="A44" s="64" t="s">
        <v>67</v>
      </c>
      <c r="B44" s="59" t="s">
        <v>68</v>
      </c>
      <c r="C44" s="75">
        <v>3.5</v>
      </c>
      <c r="D44" s="82">
        <v>3.5</v>
      </c>
      <c r="E44" s="82">
        <v>3.5</v>
      </c>
      <c r="F44" s="9"/>
    </row>
    <row r="45" spans="1:6" s="1" customFormat="1" ht="25.5">
      <c r="A45" s="64" t="s">
        <v>343</v>
      </c>
      <c r="B45" s="59" t="s">
        <v>344</v>
      </c>
      <c r="C45" s="75"/>
      <c r="D45" s="82">
        <v>715.2</v>
      </c>
      <c r="E45" s="82"/>
      <c r="F45" s="9"/>
    </row>
    <row r="46" spans="1:6" s="1" customFormat="1" ht="25.5">
      <c r="A46" s="64" t="s">
        <v>84</v>
      </c>
      <c r="B46" s="59" t="s">
        <v>85</v>
      </c>
      <c r="C46" s="75"/>
      <c r="D46" s="82">
        <v>8148.6</v>
      </c>
      <c r="E46" s="82"/>
      <c r="F46" s="9"/>
    </row>
    <row r="47" spans="1:6" s="1" customFormat="1" ht="25.5">
      <c r="A47" s="64" t="s">
        <v>80</v>
      </c>
      <c r="B47" s="59" t="s">
        <v>81</v>
      </c>
      <c r="C47" s="75">
        <v>510.2</v>
      </c>
      <c r="D47" s="82"/>
      <c r="E47" s="82"/>
      <c r="F47" s="9"/>
    </row>
    <row r="48" spans="1:6" s="1" customFormat="1" ht="25.5">
      <c r="A48" s="64" t="s">
        <v>80</v>
      </c>
      <c r="B48" s="59" t="s">
        <v>82</v>
      </c>
      <c r="C48" s="75">
        <v>1059.3</v>
      </c>
      <c r="D48" s="82"/>
      <c r="E48" s="82"/>
      <c r="F48" s="9"/>
    </row>
    <row r="49" spans="1:6" s="1" customFormat="1" ht="15">
      <c r="A49" s="64" t="s">
        <v>80</v>
      </c>
      <c r="B49" s="59" t="s">
        <v>83</v>
      </c>
      <c r="C49" s="75">
        <v>286.4</v>
      </c>
      <c r="D49" s="82"/>
      <c r="E49" s="82"/>
      <c r="F49" s="9"/>
    </row>
    <row r="50" spans="1:6" s="1" customFormat="1" ht="25.5">
      <c r="A50" s="64" t="s">
        <v>69</v>
      </c>
      <c r="B50" s="59" t="s">
        <v>70</v>
      </c>
      <c r="C50" s="75">
        <v>153</v>
      </c>
      <c r="D50" s="82">
        <v>153</v>
      </c>
      <c r="E50" s="82">
        <v>153</v>
      </c>
      <c r="F50" s="15"/>
    </row>
    <row r="51" spans="1:6" s="1" customFormat="1" ht="25.5">
      <c r="A51" s="64" t="s">
        <v>80</v>
      </c>
      <c r="B51" s="59" t="s">
        <v>341</v>
      </c>
      <c r="C51" s="75">
        <v>385</v>
      </c>
      <c r="D51" s="82"/>
      <c r="E51" s="82"/>
      <c r="F51" s="15"/>
    </row>
    <row r="52" spans="1:6" s="1" customFormat="1" ht="25.5">
      <c r="A52" s="64" t="s">
        <v>80</v>
      </c>
      <c r="B52" s="59" t="s">
        <v>342</v>
      </c>
      <c r="C52" s="75">
        <v>1178</v>
      </c>
      <c r="D52" s="82"/>
      <c r="E52" s="82"/>
      <c r="F52" s="15"/>
    </row>
    <row r="53" spans="1:6" s="1" customFormat="1" ht="25.5">
      <c r="A53" s="64" t="s">
        <v>270</v>
      </c>
      <c r="B53" s="59" t="s">
        <v>271</v>
      </c>
      <c r="C53" s="75"/>
      <c r="D53" s="82"/>
      <c r="E53" s="82"/>
      <c r="F53" s="15"/>
    </row>
    <row r="54" spans="1:6" s="1" customFormat="1" ht="25.5">
      <c r="A54" s="64" t="s">
        <v>270</v>
      </c>
      <c r="B54" s="59" t="s">
        <v>272</v>
      </c>
      <c r="C54" s="75"/>
      <c r="D54" s="82"/>
      <c r="E54" s="82"/>
      <c r="F54" s="15"/>
    </row>
    <row r="55" spans="1:6" s="1" customFormat="1" ht="38.25">
      <c r="A55" s="64" t="s">
        <v>270</v>
      </c>
      <c r="B55" s="59" t="s">
        <v>273</v>
      </c>
      <c r="C55" s="75"/>
      <c r="D55" s="82"/>
      <c r="E55" s="82"/>
      <c r="F55" s="15"/>
    </row>
    <row r="56" spans="1:6" s="1" customFormat="1" ht="15.75">
      <c r="A56" s="68"/>
      <c r="B56" s="70" t="s">
        <v>71</v>
      </c>
      <c r="C56" s="71">
        <f>C17+C40</f>
        <v>11284.8</v>
      </c>
      <c r="D56" s="72">
        <f>D40+D17</f>
        <v>16026.800000000001</v>
      </c>
      <c r="E56" s="71">
        <f>E17+E40</f>
        <v>7411.8</v>
      </c>
      <c r="F56" s="15"/>
    </row>
    <row r="57" spans="1:7" s="1" customFormat="1" ht="12.75">
      <c r="A57"/>
      <c r="B57"/>
      <c r="C57"/>
      <c r="D57" s="13"/>
      <c r="E57" s="13"/>
      <c r="F57" s="13"/>
      <c r="G57"/>
    </row>
    <row r="58" spans="1:7" s="1" customFormat="1" ht="12.75">
      <c r="A58" s="321"/>
      <c r="B58"/>
      <c r="C58"/>
      <c r="D58" s="13"/>
      <c r="E58" s="13"/>
      <c r="F58" s="13"/>
      <c r="G58"/>
    </row>
    <row r="59" spans="1:7" s="1" customFormat="1" ht="12.75">
      <c r="A59"/>
      <c r="B59"/>
      <c r="C59"/>
      <c r="D59" s="13"/>
      <c r="E59" s="13"/>
      <c r="F59" s="13"/>
      <c r="G59"/>
    </row>
    <row r="60" spans="1:7" s="1" customFormat="1" ht="12.75">
      <c r="A60"/>
      <c r="B60"/>
      <c r="C60"/>
      <c r="D60" s="13"/>
      <c r="E60" s="13"/>
      <c r="F60" s="13"/>
      <c r="G60"/>
    </row>
    <row r="61" spans="1:7" s="1" customFormat="1" ht="12.75">
      <c r="A61"/>
      <c r="B61"/>
      <c r="C61"/>
      <c r="D61" s="13"/>
      <c r="E61" s="13"/>
      <c r="F61" s="13"/>
      <c r="G61"/>
    </row>
    <row r="62" spans="1:7" s="1" customFormat="1" ht="12.75">
      <c r="A62"/>
      <c r="B62"/>
      <c r="C62"/>
      <c r="D62" s="13"/>
      <c r="E62" s="13"/>
      <c r="F62" s="13"/>
      <c r="G62"/>
    </row>
    <row r="63" spans="1:7" s="1" customFormat="1" ht="12.75">
      <c r="A63"/>
      <c r="B63"/>
      <c r="C63"/>
      <c r="D63" s="13"/>
      <c r="E63" s="13"/>
      <c r="F63" s="13"/>
      <c r="G63"/>
    </row>
    <row r="64" spans="1:7" s="1" customFormat="1" ht="12.75">
      <c r="A64"/>
      <c r="B64"/>
      <c r="C64"/>
      <c r="D64" s="13"/>
      <c r="E64" s="13"/>
      <c r="F64" s="13"/>
      <c r="G64"/>
    </row>
    <row r="65" spans="1:7" s="1" customFormat="1" ht="12.75">
      <c r="A65"/>
      <c r="B65"/>
      <c r="C65"/>
      <c r="D65" s="13"/>
      <c r="E65" s="13"/>
      <c r="F65" s="13"/>
      <c r="G65"/>
    </row>
    <row r="66" spans="1:7" s="1" customFormat="1" ht="12.75">
      <c r="A66"/>
      <c r="B66"/>
      <c r="C66"/>
      <c r="D66" s="13"/>
      <c r="E66" s="13"/>
      <c r="F66" s="13"/>
      <c r="G66"/>
    </row>
    <row r="67" spans="1:7" s="1" customFormat="1" ht="12.75">
      <c r="A67"/>
      <c r="B67"/>
      <c r="C67"/>
      <c r="D67" s="13"/>
      <c r="E67" s="13"/>
      <c r="F67" s="13"/>
      <c r="G67"/>
    </row>
    <row r="68" spans="1:7" s="1" customFormat="1" ht="12.75">
      <c r="A68"/>
      <c r="B68"/>
      <c r="C68"/>
      <c r="D68" s="13"/>
      <c r="E68" s="13"/>
      <c r="F68" s="13"/>
      <c r="G68"/>
    </row>
    <row r="69" spans="1:7" s="1" customFormat="1" ht="12.75">
      <c r="A69"/>
      <c r="B69"/>
      <c r="C69"/>
      <c r="D69" s="13"/>
      <c r="E69" s="13"/>
      <c r="F69" s="13"/>
      <c r="G69"/>
    </row>
    <row r="70" spans="1:7" s="1" customFormat="1" ht="12.75">
      <c r="A70"/>
      <c r="B70"/>
      <c r="C70"/>
      <c r="D70" s="13"/>
      <c r="E70" s="13"/>
      <c r="F70" s="13"/>
      <c r="G70"/>
    </row>
    <row r="71" spans="1:7" s="1" customFormat="1" ht="12.75">
      <c r="A71"/>
      <c r="B71"/>
      <c r="C71"/>
      <c r="D71" s="13"/>
      <c r="E71" s="13"/>
      <c r="F71" s="13"/>
      <c r="G71"/>
    </row>
    <row r="72" spans="1:7" s="1" customFormat="1" ht="12.75">
      <c r="A72"/>
      <c r="B72"/>
      <c r="C72"/>
      <c r="D72" s="13"/>
      <c r="E72" s="13"/>
      <c r="F72" s="13"/>
      <c r="G72"/>
    </row>
    <row r="73" spans="1:7" s="1" customFormat="1" ht="12.75">
      <c r="A73"/>
      <c r="B73"/>
      <c r="C73"/>
      <c r="D73" s="13"/>
      <c r="E73" s="13"/>
      <c r="F73" s="13"/>
      <c r="G73"/>
    </row>
    <row r="74" spans="1:7" s="1" customFormat="1" ht="12.75">
      <c r="A74"/>
      <c r="B74"/>
      <c r="C74"/>
      <c r="D74" s="13"/>
      <c r="E74" s="13"/>
      <c r="F74" s="13"/>
      <c r="G74"/>
    </row>
    <row r="75" spans="1:7" s="1" customFormat="1" ht="12.75">
      <c r="A75"/>
      <c r="B75"/>
      <c r="C75"/>
      <c r="D75" s="13"/>
      <c r="E75" s="13"/>
      <c r="F75" s="13"/>
      <c r="G75"/>
    </row>
    <row r="76" spans="1:7" s="1" customFormat="1" ht="12.75">
      <c r="A76"/>
      <c r="B76"/>
      <c r="C76"/>
      <c r="D76" s="13"/>
      <c r="E76" s="13"/>
      <c r="F76" s="13"/>
      <c r="G76"/>
    </row>
    <row r="77" spans="1:7" s="1" customFormat="1" ht="12.75">
      <c r="A77"/>
      <c r="B77"/>
      <c r="C77"/>
      <c r="D77" s="13"/>
      <c r="E77" s="13"/>
      <c r="F77" s="13"/>
      <c r="G77"/>
    </row>
    <row r="78" spans="1:7" s="1" customFormat="1" ht="12.75">
      <c r="A78"/>
      <c r="B78"/>
      <c r="C78"/>
      <c r="D78" s="13"/>
      <c r="E78" s="13"/>
      <c r="F78" s="13"/>
      <c r="G78"/>
    </row>
    <row r="79" spans="1:7" s="1" customFormat="1" ht="12.75">
      <c r="A79"/>
      <c r="B79"/>
      <c r="C79"/>
      <c r="D79" s="13"/>
      <c r="E79" s="13"/>
      <c r="F79" s="13"/>
      <c r="G79"/>
    </row>
    <row r="80" spans="1:7" s="1" customFormat="1" ht="12.75">
      <c r="A80"/>
      <c r="B80"/>
      <c r="C80"/>
      <c r="D80" s="13"/>
      <c r="E80" s="13"/>
      <c r="F80" s="13"/>
      <c r="G80"/>
    </row>
    <row r="81" spans="1:7" s="1" customFormat="1" ht="12.75">
      <c r="A81"/>
      <c r="B81"/>
      <c r="C81"/>
      <c r="D81" s="13"/>
      <c r="E81" s="13"/>
      <c r="F81" s="13"/>
      <c r="G81"/>
    </row>
    <row r="82" spans="1:7" s="1" customFormat="1" ht="12.75">
      <c r="A82"/>
      <c r="B82"/>
      <c r="C82"/>
      <c r="D82" s="13"/>
      <c r="E82" s="13"/>
      <c r="F82" s="13"/>
      <c r="G82"/>
    </row>
    <row r="83" spans="1:7" s="1" customFormat="1" ht="12.75">
      <c r="A83"/>
      <c r="B83"/>
      <c r="C83"/>
      <c r="D83" s="13"/>
      <c r="E83" s="13"/>
      <c r="F83" s="13"/>
      <c r="G83"/>
    </row>
    <row r="84" spans="1:7" s="1" customFormat="1" ht="12.75">
      <c r="A84"/>
      <c r="B84"/>
      <c r="C84"/>
      <c r="D84" s="13"/>
      <c r="E84" s="13"/>
      <c r="F84" s="13"/>
      <c r="G84"/>
    </row>
    <row r="85" spans="1:7" s="1" customFormat="1" ht="12.75">
      <c r="A85"/>
      <c r="B85"/>
      <c r="C85"/>
      <c r="D85" s="13"/>
      <c r="E85" s="13"/>
      <c r="F85" s="13"/>
      <c r="G85"/>
    </row>
    <row r="86" spans="1:7" s="1" customFormat="1" ht="12.75">
      <c r="A86"/>
      <c r="B86"/>
      <c r="C86"/>
      <c r="D86" s="13"/>
      <c r="E86" s="13"/>
      <c r="F86" s="13"/>
      <c r="G86"/>
    </row>
    <row r="87" spans="1:7" s="1" customFormat="1" ht="12.75">
      <c r="A87"/>
      <c r="B87"/>
      <c r="C87"/>
      <c r="D87" s="13"/>
      <c r="E87" s="13"/>
      <c r="F87" s="13"/>
      <c r="G87"/>
    </row>
    <row r="88" spans="1:7" s="1" customFormat="1" ht="12.75">
      <c r="A88"/>
      <c r="B88"/>
      <c r="C88"/>
      <c r="D88" s="13"/>
      <c r="E88" s="13"/>
      <c r="F88" s="13"/>
      <c r="G88"/>
    </row>
    <row r="89" spans="1:7" s="1" customFormat="1" ht="12.75">
      <c r="A89"/>
      <c r="B89"/>
      <c r="C89"/>
      <c r="D89" s="13"/>
      <c r="E89" s="13"/>
      <c r="F89" s="13"/>
      <c r="G89"/>
    </row>
    <row r="90" spans="1:7" s="1" customFormat="1" ht="12.75">
      <c r="A90"/>
      <c r="B90"/>
      <c r="C90"/>
      <c r="D90" s="13"/>
      <c r="E90" s="13"/>
      <c r="F90" s="13"/>
      <c r="G90"/>
    </row>
    <row r="91" spans="1:7" s="1" customFormat="1" ht="12.75">
      <c r="A91"/>
      <c r="B91"/>
      <c r="C91"/>
      <c r="D91" s="13"/>
      <c r="E91" s="13"/>
      <c r="F91" s="13"/>
      <c r="G91"/>
    </row>
    <row r="92" spans="1:7" s="1" customFormat="1" ht="12.75">
      <c r="A92"/>
      <c r="B92"/>
      <c r="C92"/>
      <c r="D92" s="13"/>
      <c r="E92" s="13"/>
      <c r="F92" s="13"/>
      <c r="G92"/>
    </row>
    <row r="93" spans="1:7" s="1" customFormat="1" ht="12.75">
      <c r="A93"/>
      <c r="B93"/>
      <c r="C93"/>
      <c r="D93" s="13"/>
      <c r="E93" s="13"/>
      <c r="F93" s="13"/>
      <c r="G93"/>
    </row>
    <row r="94" spans="1:7" s="1" customFormat="1" ht="12.75">
      <c r="A94"/>
      <c r="B94"/>
      <c r="C94"/>
      <c r="D94" s="13"/>
      <c r="E94" s="13"/>
      <c r="F94" s="13"/>
      <c r="G94"/>
    </row>
    <row r="95" spans="1:7" s="1" customFormat="1" ht="12.75">
      <c r="A95"/>
      <c r="B95"/>
      <c r="C95"/>
      <c r="D95" s="13"/>
      <c r="E95" s="13"/>
      <c r="F95" s="13"/>
      <c r="G95"/>
    </row>
    <row r="96" spans="1:7" s="1" customFormat="1" ht="12.75">
      <c r="A96"/>
      <c r="B96"/>
      <c r="C96"/>
      <c r="D96" s="13"/>
      <c r="E96" s="13"/>
      <c r="F96" s="13"/>
      <c r="G96"/>
    </row>
    <row r="97" spans="1:7" s="1" customFormat="1" ht="12.75">
      <c r="A97"/>
      <c r="B97"/>
      <c r="C97"/>
      <c r="D97" s="13"/>
      <c r="E97" s="13"/>
      <c r="F97" s="13"/>
      <c r="G97"/>
    </row>
    <row r="98" spans="1:7" s="1" customFormat="1" ht="12.75">
      <c r="A98"/>
      <c r="B98"/>
      <c r="C98"/>
      <c r="D98" s="13"/>
      <c r="E98" s="13"/>
      <c r="F98" s="13"/>
      <c r="G98"/>
    </row>
    <row r="99" spans="1:7" s="1" customFormat="1" ht="12.75">
      <c r="A99"/>
      <c r="B99"/>
      <c r="C99"/>
      <c r="D99" s="13"/>
      <c r="E99" s="13"/>
      <c r="F99" s="13"/>
      <c r="G99"/>
    </row>
    <row r="100" spans="1:7" s="1" customFormat="1" ht="12.75">
      <c r="A100"/>
      <c r="B100"/>
      <c r="C100"/>
      <c r="D100" s="13"/>
      <c r="E100" s="13"/>
      <c r="F100" s="13"/>
      <c r="G100"/>
    </row>
    <row r="101" spans="1:7" s="1" customFormat="1" ht="12.75">
      <c r="A101"/>
      <c r="B101"/>
      <c r="C101"/>
      <c r="D101" s="13"/>
      <c r="E101" s="13"/>
      <c r="F101" s="13"/>
      <c r="G101"/>
    </row>
    <row r="102" spans="1:7" s="1" customFormat="1" ht="12.75">
      <c r="A102"/>
      <c r="B102"/>
      <c r="C102"/>
      <c r="D102" s="13"/>
      <c r="E102" s="13"/>
      <c r="F102" s="13"/>
      <c r="G102"/>
    </row>
    <row r="103" spans="1:7" s="1" customFormat="1" ht="12.75">
      <c r="A103"/>
      <c r="B103"/>
      <c r="C103"/>
      <c r="D103" s="13"/>
      <c r="E103" s="13"/>
      <c r="F103" s="13"/>
      <c r="G103"/>
    </row>
    <row r="104" spans="1:7" s="1" customFormat="1" ht="12.75">
      <c r="A104"/>
      <c r="B104"/>
      <c r="C104"/>
      <c r="D104" s="13"/>
      <c r="E104" s="13"/>
      <c r="F104" s="13"/>
      <c r="G104"/>
    </row>
    <row r="105" spans="1:7" s="1" customFormat="1" ht="12.75">
      <c r="A105"/>
      <c r="B105"/>
      <c r="C105"/>
      <c r="D105" s="13"/>
      <c r="E105" s="13"/>
      <c r="F105" s="13"/>
      <c r="G105"/>
    </row>
    <row r="106" spans="1:7" s="1" customFormat="1" ht="12.75">
      <c r="A106"/>
      <c r="B106"/>
      <c r="C106"/>
      <c r="D106" s="13"/>
      <c r="E106" s="13"/>
      <c r="F106" s="13"/>
      <c r="G106"/>
    </row>
    <row r="107" spans="1:7" s="1" customFormat="1" ht="12.75">
      <c r="A107"/>
      <c r="B107"/>
      <c r="C107"/>
      <c r="D107" s="13"/>
      <c r="E107" s="13"/>
      <c r="F107" s="13"/>
      <c r="G107"/>
    </row>
    <row r="108" spans="1:7" s="1" customFormat="1" ht="12.75">
      <c r="A108"/>
      <c r="B108"/>
      <c r="C108"/>
      <c r="D108" s="13"/>
      <c r="E108" s="13"/>
      <c r="F108" s="13"/>
      <c r="G108"/>
    </row>
    <row r="109" spans="1:7" s="1" customFormat="1" ht="12.75">
      <c r="A109"/>
      <c r="B109"/>
      <c r="C109"/>
      <c r="D109" s="13"/>
      <c r="E109" s="13"/>
      <c r="F109" s="13"/>
      <c r="G109"/>
    </row>
    <row r="110" spans="1:7" s="1" customFormat="1" ht="12.75">
      <c r="A110"/>
      <c r="B110"/>
      <c r="C110"/>
      <c r="D110" s="13"/>
      <c r="E110" s="13"/>
      <c r="F110" s="13"/>
      <c r="G110"/>
    </row>
    <row r="111" spans="1:7" s="1" customFormat="1" ht="12.75">
      <c r="A111"/>
      <c r="B111"/>
      <c r="C111"/>
      <c r="D111" s="13"/>
      <c r="E111" s="13"/>
      <c r="F111" s="13"/>
      <c r="G111"/>
    </row>
    <row r="112" spans="1:7" s="1" customFormat="1" ht="12.75">
      <c r="A112"/>
      <c r="B112"/>
      <c r="C112"/>
      <c r="D112" s="13"/>
      <c r="E112" s="13"/>
      <c r="F112" s="13"/>
      <c r="G112"/>
    </row>
    <row r="113" spans="1:7" s="1" customFormat="1" ht="12.75">
      <c r="A113"/>
      <c r="B113"/>
      <c r="C113"/>
      <c r="D113" s="13"/>
      <c r="E113" s="13"/>
      <c r="F113" s="13"/>
      <c r="G113"/>
    </row>
    <row r="114" spans="1:7" s="1" customFormat="1" ht="12.75">
      <c r="A114"/>
      <c r="B114"/>
      <c r="C114"/>
      <c r="D114" s="13"/>
      <c r="E114" s="13"/>
      <c r="F114" s="13"/>
      <c r="G114"/>
    </row>
    <row r="115" spans="1:7" s="1" customFormat="1" ht="12.75">
      <c r="A115"/>
      <c r="B115"/>
      <c r="C115"/>
      <c r="D115" s="13"/>
      <c r="E115" s="13"/>
      <c r="F115" s="13"/>
      <c r="G115"/>
    </row>
    <row r="116" spans="1:7" s="1" customFormat="1" ht="12.75">
      <c r="A116"/>
      <c r="B116"/>
      <c r="C116"/>
      <c r="D116" s="13"/>
      <c r="E116" s="13"/>
      <c r="F116" s="13"/>
      <c r="G116"/>
    </row>
    <row r="117" spans="1:7" s="1" customFormat="1" ht="12.75">
      <c r="A117"/>
      <c r="B117"/>
      <c r="C117"/>
      <c r="D117" s="13"/>
      <c r="E117" s="13"/>
      <c r="F117" s="13"/>
      <c r="G117"/>
    </row>
    <row r="118" spans="1:7" s="1" customFormat="1" ht="12.75">
      <c r="A118"/>
      <c r="B118"/>
      <c r="C118"/>
      <c r="D118" s="13"/>
      <c r="E118" s="13"/>
      <c r="F118" s="13"/>
      <c r="G118"/>
    </row>
    <row r="119" spans="1:7" s="1" customFormat="1" ht="12.75">
      <c r="A119"/>
      <c r="B119"/>
      <c r="C119"/>
      <c r="D119" s="13"/>
      <c r="E119" s="13"/>
      <c r="F119" s="13"/>
      <c r="G119"/>
    </row>
    <row r="120" spans="1:7" s="1" customFormat="1" ht="12.75">
      <c r="A120"/>
      <c r="B120"/>
      <c r="C120"/>
      <c r="D120" s="13"/>
      <c r="E120" s="13"/>
      <c r="F120" s="13"/>
      <c r="G120"/>
    </row>
    <row r="121" spans="1:7" s="1" customFormat="1" ht="12.75">
      <c r="A121"/>
      <c r="B121"/>
      <c r="C121"/>
      <c r="D121" s="13"/>
      <c r="E121" s="13"/>
      <c r="F121" s="13"/>
      <c r="G121"/>
    </row>
    <row r="122" spans="1:7" s="1" customFormat="1" ht="12.75">
      <c r="A122"/>
      <c r="B122"/>
      <c r="C122"/>
      <c r="D122" s="13"/>
      <c r="E122" s="13"/>
      <c r="F122" s="13"/>
      <c r="G122"/>
    </row>
    <row r="123" spans="1:7" s="1" customFormat="1" ht="12.75">
      <c r="A123"/>
      <c r="B123"/>
      <c r="C123"/>
      <c r="D123" s="13"/>
      <c r="E123" s="13"/>
      <c r="F123" s="13"/>
      <c r="G123"/>
    </row>
    <row r="124" spans="1:7" s="1" customFormat="1" ht="12.75">
      <c r="A124"/>
      <c r="B124"/>
      <c r="C124"/>
      <c r="D124" s="13"/>
      <c r="E124" s="13"/>
      <c r="F124" s="13"/>
      <c r="G124"/>
    </row>
    <row r="125" spans="1:7" s="1" customFormat="1" ht="12.75">
      <c r="A125"/>
      <c r="B125"/>
      <c r="C125"/>
      <c r="D125" s="13"/>
      <c r="E125" s="13"/>
      <c r="F125" s="13"/>
      <c r="G125"/>
    </row>
    <row r="126" spans="1:7" s="1" customFormat="1" ht="12.75">
      <c r="A126"/>
      <c r="B126"/>
      <c r="C126"/>
      <c r="D126" s="13"/>
      <c r="E126" s="13"/>
      <c r="F126" s="13"/>
      <c r="G126"/>
    </row>
    <row r="127" spans="1:7" s="1" customFormat="1" ht="12.75">
      <c r="A127"/>
      <c r="B127"/>
      <c r="C127"/>
      <c r="D127" s="13"/>
      <c r="E127" s="13"/>
      <c r="F127" s="13"/>
      <c r="G127"/>
    </row>
    <row r="128" spans="1:7" s="1" customFormat="1" ht="12.75">
      <c r="A128"/>
      <c r="B128"/>
      <c r="C128"/>
      <c r="D128" s="13"/>
      <c r="E128" s="13"/>
      <c r="F128" s="13"/>
      <c r="G128"/>
    </row>
    <row r="129" spans="1:7" s="1" customFormat="1" ht="12.75">
      <c r="A129"/>
      <c r="B129"/>
      <c r="C129"/>
      <c r="D129" s="13"/>
      <c r="E129" s="13"/>
      <c r="F129" s="13"/>
      <c r="G129"/>
    </row>
    <row r="130" spans="1:7" s="1" customFormat="1" ht="12.75">
      <c r="A130"/>
      <c r="B130"/>
      <c r="C130"/>
      <c r="D130" s="13"/>
      <c r="E130" s="13"/>
      <c r="F130" s="13"/>
      <c r="G130"/>
    </row>
    <row r="131" spans="1:7" s="1" customFormat="1" ht="12.75">
      <c r="A131"/>
      <c r="B131"/>
      <c r="C131"/>
      <c r="D131" s="13"/>
      <c r="E131" s="13"/>
      <c r="F131" s="13"/>
      <c r="G131"/>
    </row>
    <row r="132" spans="1:7" s="1" customFormat="1" ht="12.75">
      <c r="A132"/>
      <c r="B132"/>
      <c r="C132"/>
      <c r="D132" s="13"/>
      <c r="E132" s="13"/>
      <c r="F132" s="13"/>
      <c r="G132"/>
    </row>
    <row r="133" spans="1:7" s="1" customFormat="1" ht="12.75">
      <c r="A133"/>
      <c r="B133"/>
      <c r="C133"/>
      <c r="D133" s="13"/>
      <c r="E133" s="13"/>
      <c r="F133" s="13"/>
      <c r="G133"/>
    </row>
    <row r="134" spans="1:7" s="1" customFormat="1" ht="12.75">
      <c r="A134"/>
      <c r="B134"/>
      <c r="C134"/>
      <c r="D134" s="13"/>
      <c r="E134" s="13"/>
      <c r="F134" s="13"/>
      <c r="G134"/>
    </row>
    <row r="135" spans="1:7" s="1" customFormat="1" ht="12.75">
      <c r="A135"/>
      <c r="B135"/>
      <c r="C135"/>
      <c r="D135" s="13"/>
      <c r="E135" s="13"/>
      <c r="F135" s="13"/>
      <c r="G135"/>
    </row>
    <row r="136" spans="1:7" s="1" customFormat="1" ht="12.75">
      <c r="A136"/>
      <c r="B136"/>
      <c r="C136"/>
      <c r="D136" s="13"/>
      <c r="E136" s="13"/>
      <c r="F136" s="13"/>
      <c r="G136"/>
    </row>
    <row r="137" spans="1:7" s="1" customFormat="1" ht="12.75">
      <c r="A137"/>
      <c r="B137"/>
      <c r="C137"/>
      <c r="D137" s="13"/>
      <c r="E137" s="13"/>
      <c r="F137" s="13"/>
      <c r="G137"/>
    </row>
    <row r="138" spans="1:7" s="1" customFormat="1" ht="12.75">
      <c r="A138"/>
      <c r="B138"/>
      <c r="C138"/>
      <c r="D138" s="13"/>
      <c r="E138" s="13"/>
      <c r="F138" s="13"/>
      <c r="G138"/>
    </row>
    <row r="139" spans="1:7" s="1" customFormat="1" ht="12.75">
      <c r="A139"/>
      <c r="B139"/>
      <c r="C139"/>
      <c r="D139" s="13"/>
      <c r="E139" s="13"/>
      <c r="F139" s="13"/>
      <c r="G139"/>
    </row>
    <row r="140" spans="1:7" s="1" customFormat="1" ht="12.75">
      <c r="A140"/>
      <c r="B140"/>
      <c r="C140"/>
      <c r="D140" s="13"/>
      <c r="E140" s="13"/>
      <c r="F140" s="13"/>
      <c r="G140"/>
    </row>
    <row r="141" spans="1:7" s="1" customFormat="1" ht="12.75">
      <c r="A141"/>
      <c r="B141"/>
      <c r="C141"/>
      <c r="D141" s="13"/>
      <c r="E141" s="13"/>
      <c r="F141" s="13"/>
      <c r="G141"/>
    </row>
    <row r="142" spans="1:7" s="1" customFormat="1" ht="12.75">
      <c r="A142"/>
      <c r="B142"/>
      <c r="C142"/>
      <c r="D142" s="13"/>
      <c r="E142" s="13"/>
      <c r="F142" s="13"/>
      <c r="G142"/>
    </row>
    <row r="143" spans="1:7" s="1" customFormat="1" ht="12.75">
      <c r="A143"/>
      <c r="B143"/>
      <c r="C143"/>
      <c r="D143" s="13"/>
      <c r="E143" s="13"/>
      <c r="F143" s="13"/>
      <c r="G143"/>
    </row>
    <row r="144" spans="1:7" s="1" customFormat="1" ht="12.75">
      <c r="A144"/>
      <c r="B144"/>
      <c r="C144"/>
      <c r="D144" s="13"/>
      <c r="E144" s="13"/>
      <c r="F144" s="13"/>
      <c r="G144"/>
    </row>
    <row r="145" spans="1:7" s="1" customFormat="1" ht="12.75">
      <c r="A145"/>
      <c r="B145"/>
      <c r="C145"/>
      <c r="D145" s="13"/>
      <c r="E145" s="13"/>
      <c r="F145" s="13"/>
      <c r="G145"/>
    </row>
    <row r="146" spans="1:7" s="1" customFormat="1" ht="12.75">
      <c r="A146"/>
      <c r="B146"/>
      <c r="C146"/>
      <c r="D146" s="13"/>
      <c r="E146" s="13"/>
      <c r="F146" s="13"/>
      <c r="G146"/>
    </row>
    <row r="147" spans="1:7" s="1" customFormat="1" ht="12.75">
      <c r="A147"/>
      <c r="B147"/>
      <c r="C147"/>
      <c r="D147" s="13"/>
      <c r="E147" s="13"/>
      <c r="F147" s="13"/>
      <c r="G147"/>
    </row>
    <row r="148" spans="1:7" s="1" customFormat="1" ht="12.75">
      <c r="A148"/>
      <c r="B148"/>
      <c r="C148"/>
      <c r="D148" s="13"/>
      <c r="E148" s="13"/>
      <c r="F148" s="13"/>
      <c r="G148"/>
    </row>
    <row r="149" spans="1:7" s="1" customFormat="1" ht="12.75">
      <c r="A149"/>
      <c r="B149"/>
      <c r="C149"/>
      <c r="D149" s="13"/>
      <c r="E149" s="13"/>
      <c r="F149" s="13"/>
      <c r="G149"/>
    </row>
    <row r="150" spans="1:7" s="1" customFormat="1" ht="12.75">
      <c r="A150"/>
      <c r="B150"/>
      <c r="C150"/>
      <c r="D150" s="13"/>
      <c r="E150" s="13"/>
      <c r="F150" s="13"/>
      <c r="G150"/>
    </row>
    <row r="151" spans="1:7" s="1" customFormat="1" ht="12.75">
      <c r="A151"/>
      <c r="B151"/>
      <c r="C151"/>
      <c r="D151" s="13"/>
      <c r="E151" s="13"/>
      <c r="F151" s="13"/>
      <c r="G151"/>
    </row>
    <row r="152" spans="1:7" s="1" customFormat="1" ht="12.75">
      <c r="A152"/>
      <c r="B152"/>
      <c r="C152"/>
      <c r="D152" s="13"/>
      <c r="E152" s="13"/>
      <c r="F152" s="13"/>
      <c r="G152"/>
    </row>
    <row r="153" spans="1:7" s="1" customFormat="1" ht="12.75">
      <c r="A153"/>
      <c r="B153"/>
      <c r="C153"/>
      <c r="D153" s="13"/>
      <c r="E153" s="13"/>
      <c r="F153" s="13"/>
      <c r="G153"/>
    </row>
    <row r="154" spans="1:7" s="1" customFormat="1" ht="12.75">
      <c r="A154"/>
      <c r="B154"/>
      <c r="C154"/>
      <c r="D154" s="13"/>
      <c r="E154" s="13"/>
      <c r="F154" s="13"/>
      <c r="G154"/>
    </row>
    <row r="155" spans="1:7" s="1" customFormat="1" ht="12.75">
      <c r="A155"/>
      <c r="B155"/>
      <c r="C155"/>
      <c r="D155" s="13"/>
      <c r="E155" s="13"/>
      <c r="F155" s="13"/>
      <c r="G155"/>
    </row>
    <row r="156" spans="1:7" s="1" customFormat="1" ht="12.75">
      <c r="A156"/>
      <c r="B156"/>
      <c r="C156"/>
      <c r="D156" s="13"/>
      <c r="E156" s="13"/>
      <c r="F156" s="13"/>
      <c r="G156"/>
    </row>
    <row r="157" spans="1:7" s="1" customFormat="1" ht="12.75">
      <c r="A157"/>
      <c r="B157"/>
      <c r="C157"/>
      <c r="D157" s="13"/>
      <c r="E157" s="13"/>
      <c r="F157" s="13"/>
      <c r="G157"/>
    </row>
    <row r="158" spans="1:7" s="1" customFormat="1" ht="12.75">
      <c r="A158"/>
      <c r="B158"/>
      <c r="C158"/>
      <c r="D158" s="13"/>
      <c r="E158" s="13"/>
      <c r="F158" s="13"/>
      <c r="G158"/>
    </row>
    <row r="159" spans="1:7" s="1" customFormat="1" ht="12.75">
      <c r="A159"/>
      <c r="B159"/>
      <c r="C159"/>
      <c r="D159" s="13"/>
      <c r="E159" s="13"/>
      <c r="F159" s="13"/>
      <c r="G159"/>
    </row>
    <row r="160" spans="1:7" s="1" customFormat="1" ht="12.75">
      <c r="A160"/>
      <c r="B160"/>
      <c r="C160"/>
      <c r="D160" s="13"/>
      <c r="E160" s="13"/>
      <c r="F160" s="13"/>
      <c r="G160"/>
    </row>
    <row r="161" spans="1:7" s="1" customFormat="1" ht="12.75">
      <c r="A161"/>
      <c r="B161"/>
      <c r="C161"/>
      <c r="D161" s="13"/>
      <c r="E161" s="13"/>
      <c r="F161" s="13"/>
      <c r="G161"/>
    </row>
    <row r="162" spans="1:7" s="1" customFormat="1" ht="12.75">
      <c r="A162"/>
      <c r="B162"/>
      <c r="C162"/>
      <c r="D162" s="13"/>
      <c r="E162" s="13"/>
      <c r="F162" s="13"/>
      <c r="G162"/>
    </row>
    <row r="163" spans="1:7" s="1" customFormat="1" ht="12.75">
      <c r="A163"/>
      <c r="B163"/>
      <c r="C163"/>
      <c r="D163" s="13"/>
      <c r="E163" s="13"/>
      <c r="F163" s="13"/>
      <c r="G163"/>
    </row>
    <row r="164" spans="1:7" s="1" customFormat="1" ht="12.75">
      <c r="A164"/>
      <c r="B164"/>
      <c r="C164"/>
      <c r="D164" s="13"/>
      <c r="E164" s="13"/>
      <c r="F164" s="13"/>
      <c r="G164"/>
    </row>
    <row r="165" spans="1:7" s="1" customFormat="1" ht="12.75">
      <c r="A165"/>
      <c r="B165"/>
      <c r="C165"/>
      <c r="D165" s="13"/>
      <c r="E165" s="13"/>
      <c r="F165" s="13"/>
      <c r="G165"/>
    </row>
    <row r="166" spans="1:7" s="1" customFormat="1" ht="12.75">
      <c r="A166"/>
      <c r="B166"/>
      <c r="C166"/>
      <c r="D166" s="13"/>
      <c r="E166" s="13"/>
      <c r="F166" s="13"/>
      <c r="G166"/>
    </row>
    <row r="167" spans="1:7" s="1" customFormat="1" ht="12.75">
      <c r="A167"/>
      <c r="B167"/>
      <c r="C167"/>
      <c r="D167" s="13"/>
      <c r="E167" s="13"/>
      <c r="F167" s="13"/>
      <c r="G167"/>
    </row>
    <row r="168" spans="1:7" s="1" customFormat="1" ht="12.75">
      <c r="A168"/>
      <c r="B168"/>
      <c r="C168"/>
      <c r="D168" s="13"/>
      <c r="E168" s="13"/>
      <c r="F168" s="13"/>
      <c r="G168"/>
    </row>
    <row r="169" spans="1:7" s="1" customFormat="1" ht="12.75">
      <c r="A169"/>
      <c r="B169"/>
      <c r="C169"/>
      <c r="D169" s="13"/>
      <c r="E169" s="13"/>
      <c r="F169" s="13"/>
      <c r="G169"/>
    </row>
    <row r="170" spans="1:7" s="1" customFormat="1" ht="12.75">
      <c r="A170"/>
      <c r="B170"/>
      <c r="C170"/>
      <c r="D170" s="13"/>
      <c r="E170" s="13"/>
      <c r="F170" s="13"/>
      <c r="G170"/>
    </row>
    <row r="171" spans="1:7" s="1" customFormat="1" ht="12.75">
      <c r="A171"/>
      <c r="B171"/>
      <c r="C171"/>
      <c r="D171" s="13"/>
      <c r="E171" s="13"/>
      <c r="F171" s="13"/>
      <c r="G171"/>
    </row>
    <row r="172" spans="1:7" s="1" customFormat="1" ht="12.75">
      <c r="A172"/>
      <c r="B172"/>
      <c r="C172"/>
      <c r="D172" s="13"/>
      <c r="E172" s="13"/>
      <c r="F172" s="13"/>
      <c r="G172"/>
    </row>
    <row r="173" spans="1:7" s="1" customFormat="1" ht="12.75">
      <c r="A173"/>
      <c r="B173"/>
      <c r="C173"/>
      <c r="D173" s="13"/>
      <c r="E173" s="13"/>
      <c r="F173" s="13"/>
      <c r="G173"/>
    </row>
    <row r="174" spans="1:7" s="1" customFormat="1" ht="12.75">
      <c r="A174"/>
      <c r="B174"/>
      <c r="C174"/>
      <c r="D174" s="13"/>
      <c r="E174" s="13"/>
      <c r="F174" s="13"/>
      <c r="G174"/>
    </row>
    <row r="175" spans="1:7" s="1" customFormat="1" ht="12.75">
      <c r="A175"/>
      <c r="B175"/>
      <c r="C175"/>
      <c r="D175" s="13"/>
      <c r="E175" s="13"/>
      <c r="F175" s="13"/>
      <c r="G175"/>
    </row>
    <row r="176" spans="1:7" s="1" customFormat="1" ht="12.75">
      <c r="A176"/>
      <c r="B176"/>
      <c r="C176"/>
      <c r="D176" s="13"/>
      <c r="E176" s="13"/>
      <c r="F176" s="13"/>
      <c r="G176"/>
    </row>
    <row r="177" spans="1:7" s="1" customFormat="1" ht="12.75">
      <c r="A177"/>
      <c r="B177"/>
      <c r="C177"/>
      <c r="D177" s="13"/>
      <c r="E177" s="13"/>
      <c r="F177" s="13"/>
      <c r="G177"/>
    </row>
    <row r="178" spans="1:7" s="1" customFormat="1" ht="12.75">
      <c r="A178"/>
      <c r="B178"/>
      <c r="C178"/>
      <c r="D178" s="13"/>
      <c r="E178" s="13"/>
      <c r="F178" s="13"/>
      <c r="G178"/>
    </row>
    <row r="179" spans="1:7" s="1" customFormat="1" ht="12.75">
      <c r="A179"/>
      <c r="B179"/>
      <c r="C179"/>
      <c r="D179" s="13"/>
      <c r="E179" s="13"/>
      <c r="F179" s="13"/>
      <c r="G179"/>
    </row>
    <row r="180" spans="1:7" s="1" customFormat="1" ht="12.75">
      <c r="A180"/>
      <c r="B180"/>
      <c r="C180"/>
      <c r="D180" s="13"/>
      <c r="E180" s="13"/>
      <c r="F180" s="13"/>
      <c r="G180"/>
    </row>
    <row r="181" spans="1:7" s="1" customFormat="1" ht="12.75">
      <c r="A181"/>
      <c r="B181"/>
      <c r="C181"/>
      <c r="D181" s="13"/>
      <c r="E181" s="13"/>
      <c r="F181" s="13"/>
      <c r="G181"/>
    </row>
    <row r="182" spans="1:7" s="1" customFormat="1" ht="12.75">
      <c r="A182"/>
      <c r="B182"/>
      <c r="C182"/>
      <c r="D182" s="13"/>
      <c r="E182" s="13"/>
      <c r="F182" s="13"/>
      <c r="G182"/>
    </row>
    <row r="183" spans="1:7" s="1" customFormat="1" ht="12.75">
      <c r="A183"/>
      <c r="B183"/>
      <c r="C183"/>
      <c r="D183" s="13"/>
      <c r="E183" s="13"/>
      <c r="F183" s="13"/>
      <c r="G183"/>
    </row>
    <row r="184" spans="1:7" s="1" customFormat="1" ht="12.75">
      <c r="A184"/>
      <c r="B184"/>
      <c r="C184"/>
      <c r="D184" s="13"/>
      <c r="E184" s="13"/>
      <c r="F184" s="13"/>
      <c r="G184"/>
    </row>
    <row r="185" spans="1:7" s="1" customFormat="1" ht="12.75">
      <c r="A185"/>
      <c r="B185"/>
      <c r="C185"/>
      <c r="D185" s="13"/>
      <c r="E185" s="13"/>
      <c r="F185" s="13"/>
      <c r="G185"/>
    </row>
    <row r="186" spans="1:7" s="1" customFormat="1" ht="12.75">
      <c r="A186"/>
      <c r="B186"/>
      <c r="C186"/>
      <c r="D186" s="13"/>
      <c r="E186" s="13"/>
      <c r="F186" s="13"/>
      <c r="G186"/>
    </row>
    <row r="187" spans="1:7" s="1" customFormat="1" ht="12.75">
      <c r="A187"/>
      <c r="B187"/>
      <c r="C187"/>
      <c r="D187" s="13"/>
      <c r="E187" s="13"/>
      <c r="F187" s="13"/>
      <c r="G187"/>
    </row>
    <row r="188" spans="1:7" s="1" customFormat="1" ht="12.75">
      <c r="A188"/>
      <c r="B188"/>
      <c r="C188"/>
      <c r="D188" s="13"/>
      <c r="E188" s="13"/>
      <c r="F188" s="13"/>
      <c r="G188"/>
    </row>
    <row r="189" spans="1:7" s="1" customFormat="1" ht="12.75">
      <c r="A189"/>
      <c r="B189"/>
      <c r="C189"/>
      <c r="D189" s="13"/>
      <c r="E189" s="13"/>
      <c r="F189" s="13"/>
      <c r="G189"/>
    </row>
    <row r="190" spans="1:7" s="1" customFormat="1" ht="12.75">
      <c r="A190"/>
      <c r="B190"/>
      <c r="C190"/>
      <c r="D190" s="13"/>
      <c r="E190" s="13"/>
      <c r="F190" s="13"/>
      <c r="G190"/>
    </row>
    <row r="193" spans="1:7" s="1" customFormat="1" ht="12.75">
      <c r="A193"/>
      <c r="B193"/>
      <c r="C193"/>
      <c r="D193" s="13"/>
      <c r="E193" s="13"/>
      <c r="F193" s="13"/>
      <c r="G193"/>
    </row>
    <row r="194" spans="1:7" s="1" customFormat="1" ht="12.75">
      <c r="A194"/>
      <c r="B194"/>
      <c r="C194"/>
      <c r="D194" s="13"/>
      <c r="E194" s="13"/>
      <c r="F194" s="13"/>
      <c r="G194"/>
    </row>
    <row r="195" spans="1:7" s="1" customFormat="1" ht="12.75">
      <c r="A195"/>
      <c r="B195"/>
      <c r="C195"/>
      <c r="D195" s="13"/>
      <c r="E195" s="13"/>
      <c r="F195" s="13"/>
      <c r="G195"/>
    </row>
  </sheetData>
  <sheetProtection/>
  <mergeCells count="16">
    <mergeCell ref="C4:E4"/>
    <mergeCell ref="D5:E5"/>
    <mergeCell ref="D6:E6"/>
    <mergeCell ref="A12:E12"/>
    <mergeCell ref="A13:E13"/>
    <mergeCell ref="C7:E7"/>
    <mergeCell ref="C1:E1"/>
    <mergeCell ref="C3:E3"/>
    <mergeCell ref="B2:E2"/>
    <mergeCell ref="A15:A16"/>
    <mergeCell ref="B15:B16"/>
    <mergeCell ref="C15:C16"/>
    <mergeCell ref="D15:D16"/>
    <mergeCell ref="A4:B4"/>
    <mergeCell ref="B8:E8"/>
    <mergeCell ref="E15:E16"/>
  </mergeCells>
  <printOptions/>
  <pageMargins left="0.7" right="0.7" top="0.75" bottom="0.75" header="0.3" footer="0.3"/>
  <pageSetup horizontalDpi="600" verticalDpi="600" orientation="portrait" paperSize="9" scale="53" r:id="rId1"/>
  <rowBreaks count="1" manualBreakCount="1">
    <brk id="5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8">
      <selection activeCell="J14" sqref="J14"/>
    </sheetView>
  </sheetViews>
  <sheetFormatPr defaultColWidth="9.00390625" defaultRowHeight="12.75"/>
  <cols>
    <col min="1" max="1" width="58.625" style="0" customWidth="1"/>
    <col min="2" max="2" width="14.00390625" style="0" customWidth="1"/>
    <col min="3" max="3" width="17.125" style="0" customWidth="1"/>
    <col min="4" max="4" width="17.875" style="0" customWidth="1"/>
    <col min="5" max="5" width="14.25390625" style="0" customWidth="1"/>
    <col min="6" max="6" width="21.75390625" style="0" customWidth="1"/>
  </cols>
  <sheetData>
    <row r="1" spans="1:8" ht="18.75">
      <c r="A1" s="49"/>
      <c r="D1" s="337" t="s">
        <v>326</v>
      </c>
      <c r="E1" s="337"/>
      <c r="F1" s="337"/>
      <c r="G1" s="49"/>
      <c r="H1" s="49"/>
    </row>
    <row r="2" spans="1:6" ht="18.75">
      <c r="A2" s="50"/>
      <c r="D2" s="337" t="s">
        <v>329</v>
      </c>
      <c r="E2" s="337"/>
      <c r="F2" s="337"/>
    </row>
    <row r="3" spans="1:6" ht="18.75">
      <c r="A3" s="50"/>
      <c r="D3" s="337" t="s">
        <v>330</v>
      </c>
      <c r="E3" s="337"/>
      <c r="F3" s="337"/>
    </row>
    <row r="4" spans="1:6" ht="18.75">
      <c r="A4" s="50"/>
      <c r="D4" s="337" t="s">
        <v>328</v>
      </c>
      <c r="E4" s="337"/>
      <c r="F4" s="337"/>
    </row>
    <row r="5" spans="1:6" ht="18.75">
      <c r="A5" s="50"/>
      <c r="D5" s="48"/>
      <c r="E5" s="337" t="s">
        <v>331</v>
      </c>
      <c r="F5" s="337"/>
    </row>
    <row r="6" spans="4:6" ht="18.75">
      <c r="D6" s="48"/>
      <c r="E6" s="337" t="s">
        <v>130</v>
      </c>
      <c r="F6" s="337"/>
    </row>
    <row r="7" spans="4:6" ht="18.75">
      <c r="D7" s="373" t="s">
        <v>363</v>
      </c>
      <c r="E7" s="373"/>
      <c r="F7" s="373"/>
    </row>
    <row r="10" spans="1:6" ht="18.75">
      <c r="A10" s="372" t="s">
        <v>86</v>
      </c>
      <c r="B10" s="372"/>
      <c r="C10" s="372"/>
      <c r="D10" s="372"/>
      <c r="E10" s="372"/>
      <c r="F10" s="372"/>
    </row>
    <row r="11" spans="1:6" ht="18.75">
      <c r="A11" s="352" t="s">
        <v>129</v>
      </c>
      <c r="B11" s="352"/>
      <c r="C11" s="352"/>
      <c r="D11" s="352"/>
      <c r="E11" s="352"/>
      <c r="F11" s="352"/>
    </row>
    <row r="12" spans="1:6" ht="18.75">
      <c r="A12" s="83"/>
      <c r="B12" s="83"/>
      <c r="C12" s="83"/>
      <c r="D12" s="83"/>
      <c r="E12" s="42"/>
      <c r="F12" s="42"/>
    </row>
    <row r="13" spans="1:6" ht="15.75">
      <c r="A13" s="368" t="s">
        <v>87</v>
      </c>
      <c r="B13" s="371" t="s">
        <v>88</v>
      </c>
      <c r="C13" s="371"/>
      <c r="D13" s="359" t="s">
        <v>131</v>
      </c>
      <c r="E13" s="362" t="s">
        <v>9</v>
      </c>
      <c r="F13" s="365" t="s">
        <v>12</v>
      </c>
    </row>
    <row r="14" spans="1:6" ht="14.25" customHeight="1">
      <c r="A14" s="369"/>
      <c r="B14" s="359" t="s">
        <v>89</v>
      </c>
      <c r="C14" s="367" t="s">
        <v>90</v>
      </c>
      <c r="D14" s="360"/>
      <c r="E14" s="363"/>
      <c r="F14" s="365"/>
    </row>
    <row r="15" spans="1:6" ht="22.5" customHeight="1">
      <c r="A15" s="370"/>
      <c r="B15" s="361"/>
      <c r="C15" s="367"/>
      <c r="D15" s="361"/>
      <c r="E15" s="364"/>
      <c r="F15" s="365"/>
    </row>
    <row r="16" spans="1:6" ht="39.75" customHeight="1">
      <c r="A16" s="85" t="s">
        <v>91</v>
      </c>
      <c r="B16" s="86" t="s">
        <v>92</v>
      </c>
      <c r="C16" s="86"/>
      <c r="D16" s="87">
        <f>D17+D18+D20</f>
        <v>4730.599999999999</v>
      </c>
      <c r="E16" s="87">
        <f>E17+E18+E20</f>
        <v>4246.599999999999</v>
      </c>
      <c r="F16" s="87">
        <f>F17+F18+F20</f>
        <v>4264</v>
      </c>
    </row>
    <row r="17" spans="1:6" ht="82.5" customHeight="1">
      <c r="A17" s="88" t="s">
        <v>93</v>
      </c>
      <c r="B17" s="89"/>
      <c r="C17" s="253" t="s">
        <v>94</v>
      </c>
      <c r="D17" s="252">
        <f>'Ведомственная 21'!F19</f>
        <v>4392.9</v>
      </c>
      <c r="E17" s="252">
        <v>4046.2</v>
      </c>
      <c r="F17" s="252">
        <v>4063.6</v>
      </c>
    </row>
    <row r="18" spans="1:6" ht="15" customHeight="1">
      <c r="A18" s="356" t="s">
        <v>95</v>
      </c>
      <c r="B18" s="366"/>
      <c r="C18" s="353" t="s">
        <v>96</v>
      </c>
      <c r="D18" s="357">
        <v>173.2</v>
      </c>
      <c r="E18" s="354">
        <v>150.4</v>
      </c>
      <c r="F18" s="357">
        <v>150.4</v>
      </c>
    </row>
    <row r="19" spans="1:6" ht="63" customHeight="1">
      <c r="A19" s="356"/>
      <c r="B19" s="366"/>
      <c r="C19" s="353"/>
      <c r="D19" s="357"/>
      <c r="E19" s="355"/>
      <c r="F19" s="357"/>
    </row>
    <row r="20" spans="1:6" ht="47.25" customHeight="1">
      <c r="A20" s="91" t="s">
        <v>97</v>
      </c>
      <c r="B20" s="92"/>
      <c r="C20" s="253" t="s">
        <v>98</v>
      </c>
      <c r="D20" s="252">
        <f>'Ведомственная 21'!F39</f>
        <v>164.5</v>
      </c>
      <c r="E20" s="252">
        <v>50</v>
      </c>
      <c r="F20" s="252">
        <v>50</v>
      </c>
    </row>
    <row r="21" spans="1:6" ht="39" customHeight="1">
      <c r="A21" s="93" t="s">
        <v>99</v>
      </c>
      <c r="B21" s="94" t="s">
        <v>100</v>
      </c>
      <c r="C21" s="105"/>
      <c r="D21" s="104">
        <f>D22</f>
        <v>153</v>
      </c>
      <c r="E21" s="104">
        <f>E22</f>
        <v>153</v>
      </c>
      <c r="F21" s="104">
        <f>F22</f>
        <v>153</v>
      </c>
    </row>
    <row r="22" spans="1:6" ht="37.5" customHeight="1">
      <c r="A22" s="91" t="s">
        <v>101</v>
      </c>
      <c r="B22" s="94"/>
      <c r="C22" s="253" t="s">
        <v>102</v>
      </c>
      <c r="D22" s="252">
        <v>153</v>
      </c>
      <c r="E22" s="252">
        <v>153</v>
      </c>
      <c r="F22" s="252">
        <v>153</v>
      </c>
    </row>
    <row r="23" spans="1:6" ht="63" customHeight="1">
      <c r="A23" s="95" t="s">
        <v>103</v>
      </c>
      <c r="B23" s="94" t="s">
        <v>104</v>
      </c>
      <c r="C23" s="106"/>
      <c r="D23" s="104">
        <f>D24+D25</f>
        <v>20</v>
      </c>
      <c r="E23" s="104">
        <f>E24+E25</f>
        <v>60</v>
      </c>
      <c r="F23" s="104">
        <f>F24+F25</f>
        <v>20</v>
      </c>
    </row>
    <row r="24" spans="1:6" ht="65.25" customHeight="1">
      <c r="A24" s="88" t="s">
        <v>324</v>
      </c>
      <c r="B24" s="89"/>
      <c r="C24" s="253" t="s">
        <v>105</v>
      </c>
      <c r="D24" s="252">
        <v>10</v>
      </c>
      <c r="E24" s="252">
        <v>50</v>
      </c>
      <c r="F24" s="252">
        <v>10</v>
      </c>
    </row>
    <row r="25" spans="1:6" ht="39" customHeight="1">
      <c r="A25" s="88" t="s">
        <v>323</v>
      </c>
      <c r="B25" s="89"/>
      <c r="C25" s="253" t="s">
        <v>106</v>
      </c>
      <c r="D25" s="252">
        <v>10</v>
      </c>
      <c r="E25" s="252">
        <v>10</v>
      </c>
      <c r="F25" s="252">
        <v>10</v>
      </c>
    </row>
    <row r="26" spans="1:6" ht="38.25" customHeight="1">
      <c r="A26" s="95" t="s">
        <v>107</v>
      </c>
      <c r="B26" s="94" t="s">
        <v>108</v>
      </c>
      <c r="C26" s="253"/>
      <c r="D26" s="104">
        <f>D27</f>
        <v>2904.1</v>
      </c>
      <c r="E26" s="104">
        <f>E27</f>
        <v>1295.2</v>
      </c>
      <c r="F26" s="104">
        <f>F27</f>
        <v>1306.9</v>
      </c>
    </row>
    <row r="27" spans="1:6" ht="39.75" customHeight="1">
      <c r="A27" s="88" t="s">
        <v>109</v>
      </c>
      <c r="B27" s="89"/>
      <c r="C27" s="253" t="s">
        <v>110</v>
      </c>
      <c r="D27" s="252">
        <f>'Ведомственная 21'!F65</f>
        <v>2904.1</v>
      </c>
      <c r="E27" s="252">
        <v>1295.2</v>
      </c>
      <c r="F27" s="252">
        <v>1306.9</v>
      </c>
    </row>
    <row r="28" spans="1:6" ht="30.75" customHeight="1">
      <c r="A28" s="84" t="s">
        <v>111</v>
      </c>
      <c r="B28" s="94" t="s">
        <v>112</v>
      </c>
      <c r="C28" s="106"/>
      <c r="D28" s="104">
        <f>D29+D30+D31</f>
        <v>498</v>
      </c>
      <c r="E28" s="104">
        <f>E29+E30+E31</f>
        <v>173.5</v>
      </c>
      <c r="F28" s="104">
        <f>F29+F30+F31</f>
        <v>70</v>
      </c>
    </row>
    <row r="29" spans="1:6" ht="26.25" customHeight="1">
      <c r="A29" s="96" t="s">
        <v>113</v>
      </c>
      <c r="B29" s="90"/>
      <c r="C29" s="253" t="s">
        <v>114</v>
      </c>
      <c r="D29" s="252">
        <f>'Ведомственная 21'!F80</f>
        <v>119</v>
      </c>
      <c r="E29" s="252">
        <v>50</v>
      </c>
      <c r="F29" s="252">
        <v>10</v>
      </c>
    </row>
    <row r="30" spans="1:6" ht="24" customHeight="1">
      <c r="A30" s="96" t="s">
        <v>115</v>
      </c>
      <c r="B30" s="90"/>
      <c r="C30" s="253" t="s">
        <v>116</v>
      </c>
      <c r="D30" s="252">
        <f>'Ведомственная 21'!F91</f>
        <v>119</v>
      </c>
      <c r="E30" s="252">
        <v>50</v>
      </c>
      <c r="F30" s="252">
        <v>10</v>
      </c>
    </row>
    <row r="31" spans="1:6" ht="27.75" customHeight="1">
      <c r="A31" s="96" t="s">
        <v>117</v>
      </c>
      <c r="B31" s="90"/>
      <c r="C31" s="253" t="s">
        <v>118</v>
      </c>
      <c r="D31" s="252">
        <f>'Ведомственная 21'!F99</f>
        <v>260</v>
      </c>
      <c r="E31" s="252">
        <v>73.5</v>
      </c>
      <c r="F31" s="252">
        <v>50</v>
      </c>
    </row>
    <row r="32" spans="1:6" ht="34.5" customHeight="1">
      <c r="A32" s="95" t="s">
        <v>119</v>
      </c>
      <c r="B32" s="94" t="s">
        <v>120</v>
      </c>
      <c r="C32" s="106"/>
      <c r="D32" s="104">
        <f>D33</f>
        <v>1398.1</v>
      </c>
      <c r="E32" s="104">
        <f>E33</f>
        <v>8615.3</v>
      </c>
      <c r="F32" s="104">
        <f>F33</f>
        <v>618.9</v>
      </c>
    </row>
    <row r="33" spans="1:6" ht="26.25" customHeight="1">
      <c r="A33" s="96" t="s">
        <v>121</v>
      </c>
      <c r="B33" s="97"/>
      <c r="C33" s="253" t="s">
        <v>122</v>
      </c>
      <c r="D33" s="252">
        <f>'Ведомственная 21'!F106</f>
        <v>1398.1</v>
      </c>
      <c r="E33" s="252">
        <v>8615.3</v>
      </c>
      <c r="F33" s="252">
        <v>618.9</v>
      </c>
    </row>
    <row r="34" spans="1:6" ht="30" customHeight="1">
      <c r="A34" s="84" t="s">
        <v>123</v>
      </c>
      <c r="B34" s="94" t="s">
        <v>124</v>
      </c>
      <c r="C34" s="253"/>
      <c r="D34" s="104">
        <f>D35+D37</f>
        <v>1809</v>
      </c>
      <c r="E34" s="104">
        <f>E35+E36+E37</f>
        <v>1307.2</v>
      </c>
      <c r="F34" s="104">
        <f>F35</f>
        <v>616</v>
      </c>
    </row>
    <row r="35" spans="1:6" ht="28.5" customHeight="1">
      <c r="A35" s="98" t="s">
        <v>125</v>
      </c>
      <c r="B35" s="94"/>
      <c r="C35" s="253" t="s">
        <v>126</v>
      </c>
      <c r="D35" s="252">
        <f>'Ведомственная 21'!F125</f>
        <v>569</v>
      </c>
      <c r="E35" s="252">
        <v>592</v>
      </c>
      <c r="F35" s="252">
        <v>616</v>
      </c>
    </row>
    <row r="36" spans="1:6" ht="28.5" customHeight="1">
      <c r="A36" s="98" t="s">
        <v>340</v>
      </c>
      <c r="B36" s="94"/>
      <c r="C36" s="311" t="s">
        <v>339</v>
      </c>
      <c r="D36" s="310">
        <v>0</v>
      </c>
      <c r="E36" s="310">
        <v>715.2</v>
      </c>
      <c r="F36" s="310">
        <v>0</v>
      </c>
    </row>
    <row r="37" spans="1:6" ht="28.5" customHeight="1">
      <c r="A37" s="98" t="s">
        <v>334</v>
      </c>
      <c r="B37" s="94"/>
      <c r="C37" s="309" t="s">
        <v>333</v>
      </c>
      <c r="D37" s="308">
        <f>'Ведомственная 21'!F136</f>
        <v>1240</v>
      </c>
      <c r="E37" s="308">
        <v>0</v>
      </c>
      <c r="F37" s="308">
        <v>0</v>
      </c>
    </row>
    <row r="38" spans="1:6" ht="27.75" customHeight="1">
      <c r="A38" s="98" t="s">
        <v>127</v>
      </c>
      <c r="B38" s="94"/>
      <c r="C38" s="253"/>
      <c r="D38" s="252"/>
      <c r="E38" s="252">
        <v>176</v>
      </c>
      <c r="F38" s="252">
        <v>363</v>
      </c>
    </row>
    <row r="39" spans="1:6" ht="18.75">
      <c r="A39" s="358" t="s">
        <v>128</v>
      </c>
      <c r="B39" s="358"/>
      <c r="C39" s="358"/>
      <c r="D39" s="107">
        <f>D34+D32+D28+D26+D23+D21+D16</f>
        <v>11512.8</v>
      </c>
      <c r="E39" s="99">
        <f>E34+E32+E28+E26+E23+E21+E16+E38</f>
        <v>16026.8</v>
      </c>
      <c r="F39" s="99">
        <f>F34+F32+F28+F26+F23+F21+F16+F38</f>
        <v>7411.8</v>
      </c>
    </row>
  </sheetData>
  <sheetProtection/>
  <mergeCells count="23">
    <mergeCell ref="D1:F1"/>
    <mergeCell ref="D2:F2"/>
    <mergeCell ref="D3:F3"/>
    <mergeCell ref="A10:F10"/>
    <mergeCell ref="A11:F11"/>
    <mergeCell ref="D7:F7"/>
    <mergeCell ref="A39:C39"/>
    <mergeCell ref="D13:D15"/>
    <mergeCell ref="E13:E15"/>
    <mergeCell ref="F13:F15"/>
    <mergeCell ref="B14:B15"/>
    <mergeCell ref="F18:F19"/>
    <mergeCell ref="B18:B19"/>
    <mergeCell ref="C14:C15"/>
    <mergeCell ref="A13:A15"/>
    <mergeCell ref="B13:C13"/>
    <mergeCell ref="C18:C19"/>
    <mergeCell ref="E18:E19"/>
    <mergeCell ref="A18:A19"/>
    <mergeCell ref="D4:F4"/>
    <mergeCell ref="E5:F5"/>
    <mergeCell ref="E6:F6"/>
    <mergeCell ref="D18:D19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85"/>
  <sheetViews>
    <sheetView tabSelected="1" zoomScalePageLayoutView="0" workbookViewId="0" topLeftCell="A67">
      <selection activeCell="O76" sqref="O76"/>
    </sheetView>
  </sheetViews>
  <sheetFormatPr defaultColWidth="9.00390625" defaultRowHeight="12.75"/>
  <cols>
    <col min="1" max="1" width="48.00390625" style="42" customWidth="1"/>
    <col min="2" max="2" width="13.125" style="42" customWidth="1"/>
    <col min="3" max="3" width="11.25390625" style="108" customWidth="1"/>
    <col min="4" max="4" width="16.625" style="108" customWidth="1"/>
    <col min="5" max="5" width="7.875" style="108" customWidth="1"/>
    <col min="6" max="6" width="16.00390625" style="108" customWidth="1"/>
    <col min="7" max="7" width="13.25390625" style="108" customWidth="1"/>
    <col min="8" max="8" width="13.875" style="110" customWidth="1"/>
    <col min="9" max="16384" width="9.125" style="42" customWidth="1"/>
  </cols>
  <sheetData>
    <row r="1" spans="1:8" ht="18.75">
      <c r="A1" s="100"/>
      <c r="B1" s="48"/>
      <c r="C1" s="48"/>
      <c r="D1" s="48"/>
      <c r="E1" s="48"/>
      <c r="F1" s="337" t="s">
        <v>326</v>
      </c>
      <c r="G1" s="337"/>
      <c r="H1" s="337"/>
    </row>
    <row r="2" spans="1:8" ht="18.75">
      <c r="A2" s="49"/>
      <c r="B2" s="49"/>
      <c r="C2" s="49"/>
      <c r="D2" s="337" t="s">
        <v>325</v>
      </c>
      <c r="E2" s="337"/>
      <c r="F2" s="337"/>
      <c r="G2" s="337"/>
      <c r="H2" s="337"/>
    </row>
    <row r="3" spans="1:8" ht="18.75">
      <c r="A3" s="49"/>
      <c r="B3" s="49"/>
      <c r="C3" s="49"/>
      <c r="D3" s="48"/>
      <c r="E3" s="48"/>
      <c r="F3" s="337" t="s">
        <v>327</v>
      </c>
      <c r="G3" s="337"/>
      <c r="H3" s="337"/>
    </row>
    <row r="4" spans="1:8" ht="18.75">
      <c r="A4" s="100"/>
      <c r="B4" s="48"/>
      <c r="C4" s="48"/>
      <c r="D4" s="337" t="s">
        <v>328</v>
      </c>
      <c r="E4" s="337"/>
      <c r="F4" s="337"/>
      <c r="G4" s="337"/>
      <c r="H4" s="337"/>
    </row>
    <row r="5" spans="1:12" ht="18.75">
      <c r="A5" s="50"/>
      <c r="B5" s="50"/>
      <c r="C5" s="50"/>
      <c r="D5" s="50"/>
      <c r="E5" s="50"/>
      <c r="F5" s="337" t="s">
        <v>331</v>
      </c>
      <c r="G5" s="337"/>
      <c r="H5" s="337"/>
      <c r="I5" s="50"/>
      <c r="J5" s="50"/>
      <c r="K5" s="50"/>
      <c r="L5" s="50"/>
    </row>
    <row r="6" spans="1:8" ht="18.75">
      <c r="A6" s="48"/>
      <c r="B6" s="50"/>
      <c r="C6" s="100"/>
      <c r="D6" s="337" t="s">
        <v>132</v>
      </c>
      <c r="E6" s="337"/>
      <c r="F6" s="337"/>
      <c r="G6" s="337"/>
      <c r="H6" s="337"/>
    </row>
    <row r="7" spans="1:8" ht="18.75">
      <c r="A7" s="48"/>
      <c r="B7" s="50"/>
      <c r="C7" s="100"/>
      <c r="D7" s="48"/>
      <c r="E7" s="48"/>
      <c r="F7" s="337" t="s">
        <v>362</v>
      </c>
      <c r="G7" s="337"/>
      <c r="H7" s="337"/>
    </row>
    <row r="8" spans="4:7" ht="12.75">
      <c r="D8" s="390"/>
      <c r="E8" s="390"/>
      <c r="F8" s="390"/>
      <c r="G8" s="109"/>
    </row>
    <row r="9" spans="4:7" ht="12.75">
      <c r="D9" s="109"/>
      <c r="E9" s="109"/>
      <c r="F9" s="109"/>
      <c r="G9" s="109"/>
    </row>
    <row r="10" spans="1:7" ht="20.25">
      <c r="A10" s="345" t="s">
        <v>133</v>
      </c>
      <c r="B10" s="345"/>
      <c r="C10" s="345"/>
      <c r="D10" s="345"/>
      <c r="E10" s="345"/>
      <c r="F10" s="345"/>
      <c r="G10" s="101"/>
    </row>
    <row r="11" spans="1:7" ht="15.75">
      <c r="A11" s="378" t="s">
        <v>134</v>
      </c>
      <c r="B11" s="378"/>
      <c r="C11" s="378"/>
      <c r="D11" s="378"/>
      <c r="E11" s="378"/>
      <c r="F11" s="378"/>
      <c r="G11" s="111"/>
    </row>
    <row r="12" spans="1:7" ht="15.75">
      <c r="A12" s="378" t="s">
        <v>135</v>
      </c>
      <c r="B12" s="378"/>
      <c r="C12" s="378"/>
      <c r="D12" s="378"/>
      <c r="E12" s="378"/>
      <c r="F12" s="378"/>
      <c r="G12" s="111"/>
    </row>
    <row r="13" spans="1:7" ht="18.75">
      <c r="A13" s="378" t="s">
        <v>259</v>
      </c>
      <c r="B13" s="378"/>
      <c r="C13" s="378"/>
      <c r="D13" s="378"/>
      <c r="E13" s="378"/>
      <c r="F13" s="378"/>
      <c r="G13" s="111"/>
    </row>
    <row r="14" spans="1:6" ht="12.75">
      <c r="A14" s="379"/>
      <c r="B14" s="379"/>
      <c r="C14" s="379"/>
      <c r="D14" s="379"/>
      <c r="E14" s="379"/>
      <c r="F14" s="379"/>
    </row>
    <row r="15" spans="1:5" ht="18.75">
      <c r="A15" s="103"/>
      <c r="B15" s="103"/>
      <c r="C15" s="103"/>
      <c r="D15" s="103"/>
      <c r="E15" s="103"/>
    </row>
    <row r="16" spans="1:8" ht="28.5" customHeight="1">
      <c r="A16" s="381" t="s">
        <v>87</v>
      </c>
      <c r="B16" s="383" t="s">
        <v>88</v>
      </c>
      <c r="C16" s="383"/>
      <c r="D16" s="383"/>
      <c r="E16" s="383"/>
      <c r="F16" s="374" t="s">
        <v>136</v>
      </c>
      <c r="G16" s="374" t="s">
        <v>260</v>
      </c>
      <c r="H16" s="374" t="s">
        <v>261</v>
      </c>
    </row>
    <row r="17" spans="1:8" ht="68.25" customHeight="1">
      <c r="A17" s="382"/>
      <c r="B17" s="112" t="s">
        <v>137</v>
      </c>
      <c r="C17" s="113" t="s">
        <v>138</v>
      </c>
      <c r="D17" s="114" t="s">
        <v>139</v>
      </c>
      <c r="E17" s="112" t="s">
        <v>140</v>
      </c>
      <c r="F17" s="375"/>
      <c r="G17" s="375"/>
      <c r="H17" s="375"/>
    </row>
    <row r="18" spans="1:8" ht="26.25" customHeight="1">
      <c r="A18" s="115" t="s">
        <v>91</v>
      </c>
      <c r="B18" s="116" t="s">
        <v>141</v>
      </c>
      <c r="C18" s="117"/>
      <c r="D18" s="118"/>
      <c r="E18" s="118"/>
      <c r="F18" s="119">
        <f>F19+F33+F39</f>
        <v>4730.599999999999</v>
      </c>
      <c r="G18" s="120">
        <f>G19+G33+G39</f>
        <v>4246.599999999999</v>
      </c>
      <c r="H18" s="121">
        <f>H19+H33+H39</f>
        <v>4264</v>
      </c>
    </row>
    <row r="19" spans="1:8" s="128" customFormat="1" ht="40.5">
      <c r="A19" s="122" t="s">
        <v>142</v>
      </c>
      <c r="B19" s="384"/>
      <c r="C19" s="123" t="s">
        <v>94</v>
      </c>
      <c r="D19" s="124" t="s">
        <v>143</v>
      </c>
      <c r="E19" s="124"/>
      <c r="F19" s="125">
        <f>F21+F25+F29+F32+F31</f>
        <v>4392.9</v>
      </c>
      <c r="G19" s="126">
        <f>G21+G25+G29+G32+G31</f>
        <v>4046.2</v>
      </c>
      <c r="H19" s="127">
        <f>H21+H25+H29+H32+H31</f>
        <v>4063.6</v>
      </c>
    </row>
    <row r="20" spans="1:8" ht="51.75" customHeight="1">
      <c r="A20" s="129" t="s">
        <v>144</v>
      </c>
      <c r="B20" s="385"/>
      <c r="C20" s="130" t="s">
        <v>94</v>
      </c>
      <c r="D20" s="131" t="s">
        <v>145</v>
      </c>
      <c r="E20" s="131"/>
      <c r="F20" s="132">
        <f>F19</f>
        <v>4392.9</v>
      </c>
      <c r="G20" s="133">
        <f>G19</f>
        <v>4046.2</v>
      </c>
      <c r="H20" s="134">
        <f>H19</f>
        <v>4063.6</v>
      </c>
    </row>
    <row r="21" spans="1:8" ht="40.5" customHeight="1">
      <c r="A21" s="135" t="s">
        <v>146</v>
      </c>
      <c r="B21" s="385"/>
      <c r="C21" s="130" t="s">
        <v>94</v>
      </c>
      <c r="D21" s="131" t="s">
        <v>147</v>
      </c>
      <c r="E21" s="131"/>
      <c r="F21" s="136">
        <f aca="true" t="shared" si="0" ref="F21:H23">F22</f>
        <v>1100</v>
      </c>
      <c r="G21" s="137">
        <f t="shared" si="0"/>
        <v>1100</v>
      </c>
      <c r="H21" s="138">
        <f t="shared" si="0"/>
        <v>1100</v>
      </c>
    </row>
    <row r="22" spans="1:8" ht="25.5" customHeight="1">
      <c r="A22" s="135" t="s">
        <v>148</v>
      </c>
      <c r="B22" s="385"/>
      <c r="C22" s="130" t="s">
        <v>94</v>
      </c>
      <c r="D22" s="131" t="s">
        <v>149</v>
      </c>
      <c r="E22" s="139"/>
      <c r="F22" s="132">
        <f t="shared" si="0"/>
        <v>1100</v>
      </c>
      <c r="G22" s="133">
        <f t="shared" si="0"/>
        <v>1100</v>
      </c>
      <c r="H22" s="134">
        <f t="shared" si="0"/>
        <v>1100</v>
      </c>
    </row>
    <row r="23" spans="1:8" ht="25.5" customHeight="1">
      <c r="A23" s="135" t="s">
        <v>150</v>
      </c>
      <c r="B23" s="385"/>
      <c r="C23" s="130" t="s">
        <v>94</v>
      </c>
      <c r="D23" s="131" t="s">
        <v>151</v>
      </c>
      <c r="E23" s="131" t="s">
        <v>152</v>
      </c>
      <c r="F23" s="132">
        <f t="shared" si="0"/>
        <v>1100</v>
      </c>
      <c r="G23" s="133">
        <f t="shared" si="0"/>
        <v>1100</v>
      </c>
      <c r="H23" s="134">
        <f t="shared" si="0"/>
        <v>1100</v>
      </c>
    </row>
    <row r="24" spans="1:8" ht="42" customHeight="1">
      <c r="A24" s="135" t="s">
        <v>153</v>
      </c>
      <c r="B24" s="385"/>
      <c r="C24" s="130" t="s">
        <v>94</v>
      </c>
      <c r="D24" s="131" t="s">
        <v>151</v>
      </c>
      <c r="E24" s="131" t="s">
        <v>154</v>
      </c>
      <c r="F24" s="132">
        <v>1100</v>
      </c>
      <c r="G24" s="133">
        <v>1100</v>
      </c>
      <c r="H24" s="134">
        <v>1100</v>
      </c>
    </row>
    <row r="25" spans="1:8" ht="52.5" customHeight="1">
      <c r="A25" s="129" t="s">
        <v>155</v>
      </c>
      <c r="B25" s="385"/>
      <c r="C25" s="130" t="s">
        <v>94</v>
      </c>
      <c r="D25" s="130" t="s">
        <v>156</v>
      </c>
      <c r="E25" s="131"/>
      <c r="F25" s="136">
        <f aca="true" t="shared" si="1" ref="F25:H27">F26</f>
        <v>2730.2</v>
      </c>
      <c r="G25" s="137">
        <f t="shared" si="1"/>
        <v>2714.2</v>
      </c>
      <c r="H25" s="138">
        <f t="shared" si="1"/>
        <v>2527.2</v>
      </c>
    </row>
    <row r="26" spans="1:8" ht="33.75" customHeight="1">
      <c r="A26" s="135" t="s">
        <v>157</v>
      </c>
      <c r="B26" s="385"/>
      <c r="C26" s="130" t="s">
        <v>94</v>
      </c>
      <c r="D26" s="130" t="s">
        <v>158</v>
      </c>
      <c r="E26" s="130"/>
      <c r="F26" s="132">
        <f t="shared" si="1"/>
        <v>2730.2</v>
      </c>
      <c r="G26" s="133">
        <f t="shared" si="1"/>
        <v>2714.2</v>
      </c>
      <c r="H26" s="134">
        <f t="shared" si="1"/>
        <v>2527.2</v>
      </c>
    </row>
    <row r="27" spans="1:8" ht="33.75" customHeight="1">
      <c r="A27" s="135" t="s">
        <v>150</v>
      </c>
      <c r="B27" s="385"/>
      <c r="C27" s="130" t="s">
        <v>94</v>
      </c>
      <c r="D27" s="130" t="s">
        <v>159</v>
      </c>
      <c r="E27" s="130" t="s">
        <v>152</v>
      </c>
      <c r="F27" s="132">
        <f t="shared" si="1"/>
        <v>2730.2</v>
      </c>
      <c r="G27" s="133">
        <f t="shared" si="1"/>
        <v>2714.2</v>
      </c>
      <c r="H27" s="134">
        <f t="shared" si="1"/>
        <v>2527.2</v>
      </c>
    </row>
    <row r="28" spans="1:8" ht="46.5" customHeight="1">
      <c r="A28" s="135" t="s">
        <v>160</v>
      </c>
      <c r="B28" s="385"/>
      <c r="C28" s="130" t="s">
        <v>94</v>
      </c>
      <c r="D28" s="130" t="s">
        <v>159</v>
      </c>
      <c r="E28" s="130" t="s">
        <v>154</v>
      </c>
      <c r="F28" s="132">
        <v>2730.2</v>
      </c>
      <c r="G28" s="133">
        <v>2714.2</v>
      </c>
      <c r="H28" s="134">
        <v>2527.2</v>
      </c>
    </row>
    <row r="29" spans="1:10" ht="39" customHeight="1">
      <c r="A29" s="129" t="s">
        <v>161</v>
      </c>
      <c r="B29" s="385"/>
      <c r="C29" s="130" t="s">
        <v>94</v>
      </c>
      <c r="D29" s="130" t="s">
        <v>159</v>
      </c>
      <c r="E29" s="130" t="s">
        <v>152</v>
      </c>
      <c r="F29" s="136">
        <f>F30</f>
        <v>561.7</v>
      </c>
      <c r="G29" s="137">
        <f>G30</f>
        <v>231</v>
      </c>
      <c r="H29" s="138">
        <f>H30</f>
        <v>435.4</v>
      </c>
      <c r="J29" s="307"/>
    </row>
    <row r="30" spans="1:8" ht="45.75" customHeight="1">
      <c r="A30" s="140" t="s">
        <v>162</v>
      </c>
      <c r="B30" s="385"/>
      <c r="C30" s="130" t="s">
        <v>94</v>
      </c>
      <c r="D30" s="130" t="s">
        <v>159</v>
      </c>
      <c r="E30" s="130" t="s">
        <v>163</v>
      </c>
      <c r="F30" s="132">
        <v>561.7</v>
      </c>
      <c r="G30" s="133">
        <v>231</v>
      </c>
      <c r="H30" s="134">
        <v>435.4</v>
      </c>
    </row>
    <row r="31" spans="1:8" ht="45.75" customHeight="1">
      <c r="A31" s="140" t="s">
        <v>164</v>
      </c>
      <c r="B31" s="385"/>
      <c r="C31" s="130" t="s">
        <v>94</v>
      </c>
      <c r="D31" s="130" t="s">
        <v>159</v>
      </c>
      <c r="E31" s="130" t="s">
        <v>165</v>
      </c>
      <c r="F31" s="136">
        <v>0.5</v>
      </c>
      <c r="G31" s="137">
        <v>0.5</v>
      </c>
      <c r="H31" s="138">
        <v>0.5</v>
      </c>
    </row>
    <row r="32" spans="1:8" ht="45.75" customHeight="1">
      <c r="A32" s="140" t="s">
        <v>166</v>
      </c>
      <c r="B32" s="385"/>
      <c r="C32" s="130" t="s">
        <v>94</v>
      </c>
      <c r="D32" s="130" t="s">
        <v>159</v>
      </c>
      <c r="E32" s="130" t="s">
        <v>167</v>
      </c>
      <c r="F32" s="136">
        <v>0.5</v>
      </c>
      <c r="G32" s="137">
        <v>0.5</v>
      </c>
      <c r="H32" s="138">
        <v>0.5</v>
      </c>
    </row>
    <row r="33" spans="1:8" ht="40.5" customHeight="1">
      <c r="A33" s="141" t="s">
        <v>168</v>
      </c>
      <c r="B33" s="385"/>
      <c r="C33" s="142" t="s">
        <v>96</v>
      </c>
      <c r="D33" s="130" t="s">
        <v>169</v>
      </c>
      <c r="E33" s="130"/>
      <c r="F33" s="136">
        <f>F34+F37</f>
        <v>173.20000000000002</v>
      </c>
      <c r="G33" s="137">
        <f aca="true" t="shared" si="2" ref="F33:G35">G34</f>
        <v>150.4</v>
      </c>
      <c r="H33" s="138">
        <f>H34</f>
        <v>150.4</v>
      </c>
    </row>
    <row r="34" spans="1:8" s="128" customFormat="1" ht="27.75" customHeight="1">
      <c r="A34" s="135" t="s">
        <v>157</v>
      </c>
      <c r="B34" s="385"/>
      <c r="C34" s="130" t="s">
        <v>96</v>
      </c>
      <c r="D34" s="130" t="s">
        <v>158</v>
      </c>
      <c r="E34" s="130"/>
      <c r="F34" s="132">
        <f t="shared" si="2"/>
        <v>150.4</v>
      </c>
      <c r="G34" s="133">
        <f t="shared" si="2"/>
        <v>150.4</v>
      </c>
      <c r="H34" s="134">
        <f>H35</f>
        <v>150.4</v>
      </c>
    </row>
    <row r="35" spans="1:8" s="128" customFormat="1" ht="41.25" customHeight="1">
      <c r="A35" s="135" t="s">
        <v>170</v>
      </c>
      <c r="B35" s="385"/>
      <c r="C35" s="130" t="s">
        <v>96</v>
      </c>
      <c r="D35" s="131" t="s">
        <v>171</v>
      </c>
      <c r="E35" s="131" t="s">
        <v>152</v>
      </c>
      <c r="F35" s="132">
        <f t="shared" si="2"/>
        <v>150.4</v>
      </c>
      <c r="G35" s="133">
        <f t="shared" si="2"/>
        <v>150.4</v>
      </c>
      <c r="H35" s="134">
        <f>H36</f>
        <v>150.4</v>
      </c>
    </row>
    <row r="36" spans="1:8" s="128" customFormat="1" ht="39" customHeight="1">
      <c r="A36" s="135" t="s">
        <v>172</v>
      </c>
      <c r="B36" s="385"/>
      <c r="C36" s="130" t="s">
        <v>96</v>
      </c>
      <c r="D36" s="131" t="s">
        <v>171</v>
      </c>
      <c r="E36" s="131" t="s">
        <v>173</v>
      </c>
      <c r="F36" s="132">
        <v>150.4</v>
      </c>
      <c r="G36" s="133">
        <v>150.4</v>
      </c>
      <c r="H36" s="134">
        <v>150.4</v>
      </c>
    </row>
    <row r="37" spans="1:8" s="128" customFormat="1" ht="39" customHeight="1">
      <c r="A37" s="322" t="s">
        <v>345</v>
      </c>
      <c r="B37" s="385"/>
      <c r="C37" s="130" t="s">
        <v>96</v>
      </c>
      <c r="D37" s="320" t="s">
        <v>338</v>
      </c>
      <c r="E37" s="131" t="s">
        <v>152</v>
      </c>
      <c r="F37" s="136">
        <f>F38</f>
        <v>22.8</v>
      </c>
      <c r="G37" s="137">
        <f>G38</f>
        <v>0</v>
      </c>
      <c r="H37" s="138">
        <f>H38</f>
        <v>0</v>
      </c>
    </row>
    <row r="38" spans="1:8" s="128" customFormat="1" ht="39" customHeight="1">
      <c r="A38" s="135" t="s">
        <v>172</v>
      </c>
      <c r="B38" s="385"/>
      <c r="C38" s="130" t="s">
        <v>96</v>
      </c>
      <c r="D38" s="320" t="s">
        <v>338</v>
      </c>
      <c r="E38" s="131" t="s">
        <v>173</v>
      </c>
      <c r="F38" s="132">
        <v>22.8</v>
      </c>
      <c r="G38" s="133">
        <v>0</v>
      </c>
      <c r="H38" s="134">
        <v>0</v>
      </c>
    </row>
    <row r="39" spans="1:8" s="128" customFormat="1" ht="23.25" customHeight="1">
      <c r="A39" s="143" t="s">
        <v>97</v>
      </c>
      <c r="B39" s="385"/>
      <c r="C39" s="144" t="s">
        <v>98</v>
      </c>
      <c r="D39" s="145" t="s">
        <v>143</v>
      </c>
      <c r="E39" s="146"/>
      <c r="F39" s="147">
        <f>F41+F44</f>
        <v>164.5</v>
      </c>
      <c r="G39" s="148">
        <f>G41+G44</f>
        <v>50</v>
      </c>
      <c r="H39" s="138">
        <f>H41+H44</f>
        <v>50</v>
      </c>
    </row>
    <row r="40" spans="1:8" ht="26.25" customHeight="1">
      <c r="A40" s="149" t="s">
        <v>174</v>
      </c>
      <c r="B40" s="385"/>
      <c r="C40" s="150" t="s">
        <v>98</v>
      </c>
      <c r="D40" s="146" t="s">
        <v>175</v>
      </c>
      <c r="E40" s="146"/>
      <c r="F40" s="147">
        <f aca="true" t="shared" si="3" ref="F40:H42">F41</f>
        <v>161</v>
      </c>
      <c r="G40" s="148">
        <f t="shared" si="3"/>
        <v>46.5</v>
      </c>
      <c r="H40" s="138">
        <f t="shared" si="3"/>
        <v>46.5</v>
      </c>
    </row>
    <row r="41" spans="1:8" ht="18" customHeight="1">
      <c r="A41" s="149" t="s">
        <v>157</v>
      </c>
      <c r="B41" s="385"/>
      <c r="C41" s="150" t="s">
        <v>98</v>
      </c>
      <c r="D41" s="146" t="s">
        <v>175</v>
      </c>
      <c r="E41" s="146"/>
      <c r="F41" s="151">
        <f t="shared" si="3"/>
        <v>161</v>
      </c>
      <c r="G41" s="152">
        <f t="shared" si="3"/>
        <v>46.5</v>
      </c>
      <c r="H41" s="134">
        <f t="shared" si="3"/>
        <v>46.5</v>
      </c>
    </row>
    <row r="42" spans="1:8" ht="51">
      <c r="A42" s="149" t="s">
        <v>176</v>
      </c>
      <c r="B42" s="385"/>
      <c r="C42" s="150" t="s">
        <v>98</v>
      </c>
      <c r="D42" s="153" t="s">
        <v>177</v>
      </c>
      <c r="E42" s="150" t="s">
        <v>152</v>
      </c>
      <c r="F42" s="151">
        <f>F43</f>
        <v>161</v>
      </c>
      <c r="G42" s="152">
        <f t="shared" si="3"/>
        <v>46.5</v>
      </c>
      <c r="H42" s="134">
        <f t="shared" si="3"/>
        <v>46.5</v>
      </c>
    </row>
    <row r="43" spans="1:8" ht="37.5" customHeight="1">
      <c r="A43" s="154" t="s">
        <v>162</v>
      </c>
      <c r="B43" s="385"/>
      <c r="C43" s="150" t="s">
        <v>178</v>
      </c>
      <c r="D43" s="155" t="s">
        <v>179</v>
      </c>
      <c r="E43" s="150" t="s">
        <v>163</v>
      </c>
      <c r="F43" s="152">
        <v>161</v>
      </c>
      <c r="G43" s="152">
        <v>46.5</v>
      </c>
      <c r="H43" s="134">
        <v>46.5</v>
      </c>
    </row>
    <row r="44" spans="1:8" ht="37.5" customHeight="1">
      <c r="A44" s="154" t="s">
        <v>180</v>
      </c>
      <c r="B44" s="385"/>
      <c r="C44" s="150" t="s">
        <v>178</v>
      </c>
      <c r="D44" s="155" t="s">
        <v>181</v>
      </c>
      <c r="E44" s="150" t="s">
        <v>152</v>
      </c>
      <c r="F44" s="148">
        <v>3.5</v>
      </c>
      <c r="G44" s="148">
        <f>G45</f>
        <v>3.5</v>
      </c>
      <c r="H44" s="138">
        <f>H45</f>
        <v>3.5</v>
      </c>
    </row>
    <row r="45" spans="1:8" ht="37.5" customHeight="1">
      <c r="A45" s="154" t="s">
        <v>162</v>
      </c>
      <c r="B45" s="385"/>
      <c r="C45" s="150" t="s">
        <v>178</v>
      </c>
      <c r="D45" s="155" t="s">
        <v>181</v>
      </c>
      <c r="E45" s="150" t="s">
        <v>163</v>
      </c>
      <c r="F45" s="152">
        <v>3.5</v>
      </c>
      <c r="G45" s="152">
        <v>3.5</v>
      </c>
      <c r="H45" s="134">
        <v>3.5</v>
      </c>
    </row>
    <row r="46" spans="1:8" ht="37.5" customHeight="1">
      <c r="A46" s="156" t="s">
        <v>99</v>
      </c>
      <c r="B46" s="385"/>
      <c r="C46" s="105"/>
      <c r="D46" s="105"/>
      <c r="E46" s="105"/>
      <c r="F46" s="104">
        <f>F47</f>
        <v>153</v>
      </c>
      <c r="G46" s="104">
        <f>G47</f>
        <v>153</v>
      </c>
      <c r="H46" s="71">
        <f>H47</f>
        <v>153</v>
      </c>
    </row>
    <row r="47" spans="1:8" ht="37.5" customHeight="1">
      <c r="A47" s="157" t="s">
        <v>101</v>
      </c>
      <c r="B47" s="385"/>
      <c r="C47" s="158" t="s">
        <v>102</v>
      </c>
      <c r="D47" s="105" t="s">
        <v>143</v>
      </c>
      <c r="E47" s="105"/>
      <c r="F47" s="159">
        <f aca="true" t="shared" si="4" ref="F47:H50">F48</f>
        <v>153</v>
      </c>
      <c r="G47" s="159">
        <f t="shared" si="4"/>
        <v>153</v>
      </c>
      <c r="H47" s="126">
        <f t="shared" si="4"/>
        <v>153</v>
      </c>
    </row>
    <row r="48" spans="1:8" ht="37.5" customHeight="1">
      <c r="A48" s="160" t="s">
        <v>182</v>
      </c>
      <c r="B48" s="385"/>
      <c r="C48" s="150" t="s">
        <v>102</v>
      </c>
      <c r="D48" s="155" t="s">
        <v>183</v>
      </c>
      <c r="E48" s="150"/>
      <c r="F48" s="161">
        <f t="shared" si="4"/>
        <v>153</v>
      </c>
      <c r="G48" s="148">
        <f t="shared" si="4"/>
        <v>153</v>
      </c>
      <c r="H48" s="138">
        <f t="shared" si="4"/>
        <v>153</v>
      </c>
    </row>
    <row r="49" spans="1:8" ht="37.5" customHeight="1">
      <c r="A49" s="160" t="s">
        <v>157</v>
      </c>
      <c r="B49" s="385"/>
      <c r="C49" s="150" t="s">
        <v>102</v>
      </c>
      <c r="D49" s="155" t="s">
        <v>175</v>
      </c>
      <c r="E49" s="150"/>
      <c r="F49" s="151">
        <f t="shared" si="4"/>
        <v>153</v>
      </c>
      <c r="G49" s="152">
        <f t="shared" si="4"/>
        <v>153</v>
      </c>
      <c r="H49" s="134">
        <f t="shared" si="4"/>
        <v>153</v>
      </c>
    </row>
    <row r="50" spans="1:8" ht="37.5" customHeight="1">
      <c r="A50" s="160" t="s">
        <v>184</v>
      </c>
      <c r="B50" s="385"/>
      <c r="C50" s="150" t="s">
        <v>102</v>
      </c>
      <c r="D50" s="155" t="s">
        <v>185</v>
      </c>
      <c r="E50" s="150" t="s">
        <v>152</v>
      </c>
      <c r="F50" s="151">
        <f t="shared" si="4"/>
        <v>153</v>
      </c>
      <c r="G50" s="152">
        <f t="shared" si="4"/>
        <v>153</v>
      </c>
      <c r="H50" s="134">
        <f t="shared" si="4"/>
        <v>153</v>
      </c>
    </row>
    <row r="51" spans="1:8" ht="37.5" customHeight="1">
      <c r="A51" s="160" t="s">
        <v>186</v>
      </c>
      <c r="B51" s="385"/>
      <c r="C51" s="150" t="s">
        <v>102</v>
      </c>
      <c r="D51" s="155" t="s">
        <v>185</v>
      </c>
      <c r="E51" s="150" t="s">
        <v>154</v>
      </c>
      <c r="F51" s="151">
        <v>153</v>
      </c>
      <c r="G51" s="152">
        <v>153</v>
      </c>
      <c r="H51" s="134">
        <v>153</v>
      </c>
    </row>
    <row r="52" spans="1:8" s="167" customFormat="1" ht="36.75" customHeight="1">
      <c r="A52" s="162" t="s">
        <v>103</v>
      </c>
      <c r="B52" s="385"/>
      <c r="C52" s="97"/>
      <c r="D52" s="163"/>
      <c r="E52" s="163"/>
      <c r="F52" s="164">
        <f>F53+F59</f>
        <v>20</v>
      </c>
      <c r="G52" s="165">
        <f>G53+G59</f>
        <v>60</v>
      </c>
      <c r="H52" s="166">
        <f>H53+H59</f>
        <v>20</v>
      </c>
    </row>
    <row r="53" spans="1:8" ht="45.75" customHeight="1">
      <c r="A53" s="168" t="s">
        <v>322</v>
      </c>
      <c r="B53" s="385"/>
      <c r="C53" s="123" t="s">
        <v>105</v>
      </c>
      <c r="D53" s="124" t="s">
        <v>143</v>
      </c>
      <c r="E53" s="169"/>
      <c r="F53" s="127">
        <f aca="true" t="shared" si="5" ref="F53:H57">F54</f>
        <v>10</v>
      </c>
      <c r="G53" s="126">
        <f t="shared" si="5"/>
        <v>50</v>
      </c>
      <c r="H53" s="170">
        <f t="shared" si="5"/>
        <v>10</v>
      </c>
    </row>
    <row r="54" spans="1:8" ht="69" customHeight="1">
      <c r="A54" s="135" t="s">
        <v>187</v>
      </c>
      <c r="B54" s="385"/>
      <c r="C54" s="130" t="s">
        <v>105</v>
      </c>
      <c r="D54" s="131" t="s">
        <v>188</v>
      </c>
      <c r="E54" s="146"/>
      <c r="F54" s="136">
        <f t="shared" si="5"/>
        <v>10</v>
      </c>
      <c r="G54" s="137">
        <f t="shared" si="5"/>
        <v>50</v>
      </c>
      <c r="H54" s="138">
        <f t="shared" si="5"/>
        <v>10</v>
      </c>
    </row>
    <row r="55" spans="1:8" ht="119.25" customHeight="1">
      <c r="A55" s="135" t="s">
        <v>189</v>
      </c>
      <c r="B55" s="385"/>
      <c r="C55" s="130" t="s">
        <v>105</v>
      </c>
      <c r="D55" s="131" t="s">
        <v>190</v>
      </c>
      <c r="E55" s="146"/>
      <c r="F55" s="132">
        <f t="shared" si="5"/>
        <v>10</v>
      </c>
      <c r="G55" s="133">
        <f t="shared" si="5"/>
        <v>50</v>
      </c>
      <c r="H55" s="134">
        <f t="shared" si="5"/>
        <v>10</v>
      </c>
    </row>
    <row r="56" spans="1:8" ht="61.5" customHeight="1">
      <c r="A56" s="135" t="s">
        <v>191</v>
      </c>
      <c r="B56" s="385"/>
      <c r="C56" s="130" t="s">
        <v>105</v>
      </c>
      <c r="D56" s="131" t="s">
        <v>192</v>
      </c>
      <c r="E56" s="146"/>
      <c r="F56" s="132">
        <f t="shared" si="5"/>
        <v>10</v>
      </c>
      <c r="G56" s="133">
        <f t="shared" si="5"/>
        <v>50</v>
      </c>
      <c r="H56" s="134">
        <f t="shared" si="5"/>
        <v>10</v>
      </c>
    </row>
    <row r="57" spans="1:8" ht="54" customHeight="1">
      <c r="A57" s="135" t="s">
        <v>193</v>
      </c>
      <c r="B57" s="385"/>
      <c r="C57" s="131" t="s">
        <v>105</v>
      </c>
      <c r="D57" s="130" t="s">
        <v>194</v>
      </c>
      <c r="E57" s="146" t="s">
        <v>152</v>
      </c>
      <c r="F57" s="132">
        <f t="shared" si="5"/>
        <v>10</v>
      </c>
      <c r="G57" s="133">
        <f t="shared" si="5"/>
        <v>50</v>
      </c>
      <c r="H57" s="134">
        <f t="shared" si="5"/>
        <v>10</v>
      </c>
    </row>
    <row r="58" spans="1:8" ht="25.5">
      <c r="A58" s="140" t="s">
        <v>162</v>
      </c>
      <c r="B58" s="385"/>
      <c r="C58" s="171" t="s">
        <v>105</v>
      </c>
      <c r="D58" s="172" t="s">
        <v>194</v>
      </c>
      <c r="E58" s="173" t="s">
        <v>163</v>
      </c>
      <c r="F58" s="174">
        <v>10</v>
      </c>
      <c r="G58" s="175">
        <v>50</v>
      </c>
      <c r="H58" s="174">
        <v>10</v>
      </c>
    </row>
    <row r="59" spans="1:8" ht="53.25" customHeight="1">
      <c r="A59" s="176" t="s">
        <v>323</v>
      </c>
      <c r="B59" s="385"/>
      <c r="C59" s="177" t="s">
        <v>106</v>
      </c>
      <c r="D59" s="178" t="s">
        <v>195</v>
      </c>
      <c r="E59" s="179"/>
      <c r="F59" s="126">
        <f aca="true" t="shared" si="6" ref="F59:H62">F60</f>
        <v>10</v>
      </c>
      <c r="G59" s="180">
        <f t="shared" si="6"/>
        <v>10</v>
      </c>
      <c r="H59" s="126">
        <f t="shared" si="6"/>
        <v>10</v>
      </c>
    </row>
    <row r="60" spans="1:8" ht="39.75" customHeight="1">
      <c r="A60" s="181" t="s">
        <v>174</v>
      </c>
      <c r="B60" s="385"/>
      <c r="C60" s="146" t="s">
        <v>106</v>
      </c>
      <c r="D60" s="150" t="s">
        <v>183</v>
      </c>
      <c r="E60" s="146"/>
      <c r="F60" s="148">
        <f t="shared" si="6"/>
        <v>10</v>
      </c>
      <c r="G60" s="147">
        <f t="shared" si="6"/>
        <v>10</v>
      </c>
      <c r="H60" s="182">
        <f t="shared" si="6"/>
        <v>10</v>
      </c>
    </row>
    <row r="61" spans="1:8" ht="27" customHeight="1">
      <c r="A61" s="140" t="s">
        <v>157</v>
      </c>
      <c r="B61" s="385"/>
      <c r="C61" s="146" t="s">
        <v>106</v>
      </c>
      <c r="D61" s="150" t="s">
        <v>175</v>
      </c>
      <c r="E61" s="146"/>
      <c r="F61" s="152">
        <f t="shared" si="6"/>
        <v>10</v>
      </c>
      <c r="G61" s="151">
        <f t="shared" si="6"/>
        <v>10</v>
      </c>
      <c r="H61" s="152">
        <f t="shared" si="6"/>
        <v>10</v>
      </c>
    </row>
    <row r="62" spans="1:8" ht="24" customHeight="1">
      <c r="A62" s="160" t="s">
        <v>196</v>
      </c>
      <c r="B62" s="385"/>
      <c r="C62" s="146" t="s">
        <v>106</v>
      </c>
      <c r="D62" s="150" t="s">
        <v>197</v>
      </c>
      <c r="E62" s="146" t="s">
        <v>152</v>
      </c>
      <c r="F62" s="152">
        <f t="shared" si="6"/>
        <v>10</v>
      </c>
      <c r="G62" s="151">
        <f t="shared" si="6"/>
        <v>10</v>
      </c>
      <c r="H62" s="152">
        <f t="shared" si="6"/>
        <v>10</v>
      </c>
    </row>
    <row r="63" spans="1:8" ht="38.25" customHeight="1">
      <c r="A63" s="160" t="s">
        <v>162</v>
      </c>
      <c r="B63" s="385"/>
      <c r="C63" s="146" t="s">
        <v>106</v>
      </c>
      <c r="D63" s="102" t="s">
        <v>197</v>
      </c>
      <c r="E63" s="183">
        <v>240</v>
      </c>
      <c r="F63" s="175">
        <v>10</v>
      </c>
      <c r="G63" s="132">
        <v>10</v>
      </c>
      <c r="H63" s="175">
        <v>10</v>
      </c>
    </row>
    <row r="64" spans="1:8" s="128" customFormat="1" ht="20.25" customHeight="1">
      <c r="A64" s="184" t="s">
        <v>198</v>
      </c>
      <c r="B64" s="385"/>
      <c r="C64" s="185"/>
      <c r="D64" s="89"/>
      <c r="E64" s="186"/>
      <c r="F64" s="71">
        <f>F65</f>
        <v>2904.1</v>
      </c>
      <c r="G64" s="71">
        <f>G65</f>
        <v>1295.2</v>
      </c>
      <c r="H64" s="71">
        <f>H65</f>
        <v>1306.9</v>
      </c>
    </row>
    <row r="65" spans="1:8" ht="13.5">
      <c r="A65" s="187" t="s">
        <v>199</v>
      </c>
      <c r="B65" s="385"/>
      <c r="C65" s="177" t="s">
        <v>110</v>
      </c>
      <c r="D65" s="178" t="s">
        <v>143</v>
      </c>
      <c r="E65" s="169"/>
      <c r="F65" s="180">
        <f>F66+F75+F77+F73+F71</f>
        <v>2904.1</v>
      </c>
      <c r="G65" s="188">
        <f>G66+G75+G77+G73</f>
        <v>1295.2</v>
      </c>
      <c r="H65" s="189">
        <f>H66+H75+H77+H73</f>
        <v>1306.9</v>
      </c>
    </row>
    <row r="66" spans="1:8" ht="74.25" customHeight="1">
      <c r="A66" s="140" t="s">
        <v>200</v>
      </c>
      <c r="B66" s="385"/>
      <c r="C66" s="131" t="s">
        <v>110</v>
      </c>
      <c r="D66" s="190" t="s">
        <v>201</v>
      </c>
      <c r="E66" s="146"/>
      <c r="F66" s="136">
        <f>F67</f>
        <v>154</v>
      </c>
      <c r="G66" s="137">
        <f>G67+G71</f>
        <v>1235.2</v>
      </c>
      <c r="H66" s="134">
        <f>H67+H71</f>
        <v>1246.9</v>
      </c>
    </row>
    <row r="67" spans="1:8" ht="87.75" customHeight="1">
      <c r="A67" s="140" t="s">
        <v>202</v>
      </c>
      <c r="B67" s="385"/>
      <c r="C67" s="131" t="s">
        <v>110</v>
      </c>
      <c r="D67" s="131" t="s">
        <v>203</v>
      </c>
      <c r="E67" s="146"/>
      <c r="F67" s="132">
        <f>F68</f>
        <v>154</v>
      </c>
      <c r="G67" s="133">
        <f>G69</f>
        <v>1230.2</v>
      </c>
      <c r="H67" s="134">
        <f>H68</f>
        <v>1241.9</v>
      </c>
    </row>
    <row r="68" spans="1:8" ht="25.5">
      <c r="A68" s="140" t="s">
        <v>204</v>
      </c>
      <c r="B68" s="385"/>
      <c r="C68" s="131" t="s">
        <v>110</v>
      </c>
      <c r="D68" s="131" t="s">
        <v>205</v>
      </c>
      <c r="E68" s="146"/>
      <c r="F68" s="132">
        <f>F69</f>
        <v>154</v>
      </c>
      <c r="G68" s="133">
        <f>G69</f>
        <v>1230.2</v>
      </c>
      <c r="H68" s="134">
        <f>H69</f>
        <v>1241.9</v>
      </c>
    </row>
    <row r="69" spans="1:8" ht="25.5">
      <c r="A69" s="140" t="s">
        <v>206</v>
      </c>
      <c r="B69" s="385"/>
      <c r="C69" s="131" t="s">
        <v>110</v>
      </c>
      <c r="D69" s="131" t="s">
        <v>207</v>
      </c>
      <c r="E69" s="146" t="s">
        <v>152</v>
      </c>
      <c r="F69" s="132">
        <f>F70</f>
        <v>154</v>
      </c>
      <c r="G69" s="133">
        <f>G70</f>
        <v>1230.2</v>
      </c>
      <c r="H69" s="134">
        <f>H70</f>
        <v>1241.9</v>
      </c>
    </row>
    <row r="70" spans="1:8" ht="25.5">
      <c r="A70" s="140" t="s">
        <v>162</v>
      </c>
      <c r="B70" s="385"/>
      <c r="C70" s="131" t="s">
        <v>110</v>
      </c>
      <c r="D70" s="131" t="s">
        <v>207</v>
      </c>
      <c r="E70" s="146" t="s">
        <v>163</v>
      </c>
      <c r="F70" s="132">
        <v>154</v>
      </c>
      <c r="G70" s="133">
        <v>1230.2</v>
      </c>
      <c r="H70" s="134">
        <v>1241.9</v>
      </c>
    </row>
    <row r="71" spans="1:8" ht="15" customHeight="1">
      <c r="A71" s="140" t="s">
        <v>208</v>
      </c>
      <c r="B71" s="385"/>
      <c r="C71" s="131" t="s">
        <v>110</v>
      </c>
      <c r="D71" s="131" t="s">
        <v>207</v>
      </c>
      <c r="E71" s="146"/>
      <c r="F71" s="136">
        <f>F72</f>
        <v>1.2</v>
      </c>
      <c r="G71" s="137">
        <f>G72</f>
        <v>5</v>
      </c>
      <c r="H71" s="138">
        <f>H72</f>
        <v>5</v>
      </c>
    </row>
    <row r="72" spans="1:8" ht="15" customHeight="1">
      <c r="A72" s="140" t="s">
        <v>166</v>
      </c>
      <c r="B72" s="385"/>
      <c r="C72" s="131" t="s">
        <v>110</v>
      </c>
      <c r="D72" s="131" t="s">
        <v>207</v>
      </c>
      <c r="E72" s="146" t="s">
        <v>167</v>
      </c>
      <c r="F72" s="132">
        <v>1.2</v>
      </c>
      <c r="G72" s="133">
        <v>5</v>
      </c>
      <c r="H72" s="134">
        <v>5</v>
      </c>
    </row>
    <row r="73" spans="1:8" s="193" customFormat="1" ht="25.5">
      <c r="A73" s="191" t="s">
        <v>209</v>
      </c>
      <c r="B73" s="385"/>
      <c r="C73" s="146" t="s">
        <v>110</v>
      </c>
      <c r="D73" s="146" t="s">
        <v>210</v>
      </c>
      <c r="E73" s="146"/>
      <c r="F73" s="161">
        <f>F74</f>
        <v>1008.7</v>
      </c>
      <c r="G73" s="148">
        <f>G74</f>
        <v>20</v>
      </c>
      <c r="H73" s="194">
        <f>H74</f>
        <v>20</v>
      </c>
    </row>
    <row r="74" spans="1:8" s="193" customFormat="1" ht="25.5">
      <c r="A74" s="191" t="s">
        <v>162</v>
      </c>
      <c r="B74" s="385"/>
      <c r="C74" s="146" t="s">
        <v>110</v>
      </c>
      <c r="D74" s="150" t="s">
        <v>210</v>
      </c>
      <c r="E74" s="146" t="s">
        <v>163</v>
      </c>
      <c r="F74" s="151">
        <v>1008.7</v>
      </c>
      <c r="G74" s="152">
        <v>20</v>
      </c>
      <c r="H74" s="192">
        <v>20</v>
      </c>
    </row>
    <row r="75" spans="1:8" s="193" customFormat="1" ht="62.25" customHeight="1">
      <c r="A75" s="191" t="s">
        <v>211</v>
      </c>
      <c r="B75" s="385"/>
      <c r="C75" s="146" t="s">
        <v>110</v>
      </c>
      <c r="D75" s="150" t="s">
        <v>212</v>
      </c>
      <c r="E75" s="146"/>
      <c r="F75" s="161">
        <f>F76</f>
        <v>573.2</v>
      </c>
      <c r="G75" s="148">
        <f>G76</f>
        <v>20</v>
      </c>
      <c r="H75" s="194">
        <f>H76</f>
        <v>20</v>
      </c>
    </row>
    <row r="76" spans="1:8" s="193" customFormat="1" ht="36.75" customHeight="1">
      <c r="A76" s="191" t="s">
        <v>162</v>
      </c>
      <c r="B76" s="385"/>
      <c r="C76" s="146" t="s">
        <v>110</v>
      </c>
      <c r="D76" s="150" t="s">
        <v>212</v>
      </c>
      <c r="E76" s="146" t="s">
        <v>163</v>
      </c>
      <c r="F76" s="151">
        <v>573.2</v>
      </c>
      <c r="G76" s="152">
        <v>20</v>
      </c>
      <c r="H76" s="192">
        <v>20</v>
      </c>
    </row>
    <row r="77" spans="1:8" s="193" customFormat="1" ht="76.5">
      <c r="A77" s="195" t="s">
        <v>213</v>
      </c>
      <c r="B77" s="385"/>
      <c r="C77" s="146" t="s">
        <v>110</v>
      </c>
      <c r="D77" s="150" t="s">
        <v>214</v>
      </c>
      <c r="E77" s="146"/>
      <c r="F77" s="161">
        <f>F78</f>
        <v>1167</v>
      </c>
      <c r="G77" s="148">
        <f>G78</f>
        <v>20</v>
      </c>
      <c r="H77" s="194">
        <f>H78</f>
        <v>20</v>
      </c>
    </row>
    <row r="78" spans="1:8" s="193" customFormat="1" ht="25.5">
      <c r="A78" s="196" t="s">
        <v>162</v>
      </c>
      <c r="B78" s="385"/>
      <c r="C78" s="197" t="s">
        <v>110</v>
      </c>
      <c r="D78" s="198" t="s">
        <v>214</v>
      </c>
      <c r="E78" s="197" t="s">
        <v>163</v>
      </c>
      <c r="F78" s="151">
        <v>1167</v>
      </c>
      <c r="G78" s="199">
        <v>20</v>
      </c>
      <c r="H78" s="192">
        <v>20</v>
      </c>
    </row>
    <row r="79" spans="1:8" ht="15.75">
      <c r="A79" s="200" t="s">
        <v>215</v>
      </c>
      <c r="B79" s="385"/>
      <c r="C79" s="201"/>
      <c r="D79" s="202"/>
      <c r="E79" s="203"/>
      <c r="F79" s="204">
        <f>F80+F91+F100</f>
        <v>498</v>
      </c>
      <c r="G79" s="204">
        <f>G80+G91+G100</f>
        <v>173.5</v>
      </c>
      <c r="H79" s="71">
        <f>H80+H91+H100</f>
        <v>70</v>
      </c>
    </row>
    <row r="80" spans="1:8" ht="25.5" customHeight="1">
      <c r="A80" s="205" t="s">
        <v>113</v>
      </c>
      <c r="B80" s="385"/>
      <c r="C80" s="158" t="s">
        <v>114</v>
      </c>
      <c r="D80" s="158" t="s">
        <v>143</v>
      </c>
      <c r="E80" s="206"/>
      <c r="F80" s="207">
        <f>F81+F86+F90</f>
        <v>119</v>
      </c>
      <c r="G80" s="159">
        <f>G81+G86+G90</f>
        <v>50</v>
      </c>
      <c r="H80" s="127">
        <f>H81+H86+H90</f>
        <v>10</v>
      </c>
    </row>
    <row r="81" spans="1:8" s="193" customFormat="1" ht="79.5" customHeight="1">
      <c r="A81" s="160" t="s">
        <v>216</v>
      </c>
      <c r="B81" s="385"/>
      <c r="C81" s="146" t="s">
        <v>114</v>
      </c>
      <c r="D81" s="146" t="s">
        <v>217</v>
      </c>
      <c r="E81" s="208"/>
      <c r="F81" s="147">
        <f aca="true" t="shared" si="7" ref="F81:H84">F82</f>
        <v>80</v>
      </c>
      <c r="G81" s="148">
        <f t="shared" si="7"/>
        <v>50</v>
      </c>
      <c r="H81" s="194">
        <f t="shared" si="7"/>
        <v>10</v>
      </c>
    </row>
    <row r="82" spans="1:8" ht="93.75" customHeight="1">
      <c r="A82" s="154" t="s">
        <v>218</v>
      </c>
      <c r="B82" s="385"/>
      <c r="C82" s="150" t="s">
        <v>114</v>
      </c>
      <c r="D82" s="150" t="s">
        <v>219</v>
      </c>
      <c r="E82" s="150"/>
      <c r="F82" s="151">
        <f t="shared" si="7"/>
        <v>80</v>
      </c>
      <c r="G82" s="152">
        <f t="shared" si="7"/>
        <v>50</v>
      </c>
      <c r="H82" s="134">
        <f t="shared" si="7"/>
        <v>10</v>
      </c>
    </row>
    <row r="83" spans="1:8" ht="40.5" customHeight="1">
      <c r="A83" s="195" t="s">
        <v>220</v>
      </c>
      <c r="B83" s="385"/>
      <c r="C83" s="146" t="s">
        <v>114</v>
      </c>
      <c r="D83" s="146" t="s">
        <v>221</v>
      </c>
      <c r="E83" s="146"/>
      <c r="F83" s="151">
        <f t="shared" si="7"/>
        <v>80</v>
      </c>
      <c r="G83" s="152">
        <f t="shared" si="7"/>
        <v>50</v>
      </c>
      <c r="H83" s="134">
        <f t="shared" si="7"/>
        <v>10</v>
      </c>
    </row>
    <row r="84" spans="1:8" ht="108" customHeight="1">
      <c r="A84" s="195" t="s">
        <v>222</v>
      </c>
      <c r="B84" s="385"/>
      <c r="C84" s="146" t="s">
        <v>114</v>
      </c>
      <c r="D84" s="146" t="s">
        <v>223</v>
      </c>
      <c r="E84" s="146" t="s">
        <v>152</v>
      </c>
      <c r="F84" s="151">
        <f t="shared" si="7"/>
        <v>80</v>
      </c>
      <c r="G84" s="152">
        <f t="shared" si="7"/>
        <v>50</v>
      </c>
      <c r="H84" s="134">
        <f t="shared" si="7"/>
        <v>10</v>
      </c>
    </row>
    <row r="85" spans="1:8" ht="25.5">
      <c r="A85" s="160" t="s">
        <v>162</v>
      </c>
      <c r="B85" s="385"/>
      <c r="C85" s="146" t="s">
        <v>114</v>
      </c>
      <c r="D85" s="146" t="s">
        <v>223</v>
      </c>
      <c r="E85" s="146" t="s">
        <v>163</v>
      </c>
      <c r="F85" s="151">
        <v>80</v>
      </c>
      <c r="G85" s="152">
        <v>50</v>
      </c>
      <c r="H85" s="134">
        <v>10</v>
      </c>
    </row>
    <row r="86" spans="1:8" ht="48.75" customHeight="1">
      <c r="A86" s="195" t="s">
        <v>174</v>
      </c>
      <c r="B86" s="385"/>
      <c r="C86" s="146" t="s">
        <v>114</v>
      </c>
      <c r="D86" s="146" t="s">
        <v>224</v>
      </c>
      <c r="E86" s="146"/>
      <c r="F86" s="147">
        <f aca="true" t="shared" si="8" ref="F86:H88">F87</f>
        <v>37</v>
      </c>
      <c r="G86" s="148">
        <f t="shared" si="8"/>
        <v>0</v>
      </c>
      <c r="H86" s="138">
        <f t="shared" si="8"/>
        <v>0</v>
      </c>
    </row>
    <row r="87" spans="1:8" ht="18" customHeight="1">
      <c r="A87" s="195" t="s">
        <v>157</v>
      </c>
      <c r="B87" s="385"/>
      <c r="C87" s="146" t="s">
        <v>114</v>
      </c>
      <c r="D87" s="146" t="s">
        <v>224</v>
      </c>
      <c r="E87" s="146"/>
      <c r="F87" s="151">
        <f t="shared" si="8"/>
        <v>37</v>
      </c>
      <c r="G87" s="152">
        <f t="shared" si="8"/>
        <v>0</v>
      </c>
      <c r="H87" s="134">
        <f t="shared" si="8"/>
        <v>0</v>
      </c>
    </row>
    <row r="88" spans="1:8" ht="17.25" customHeight="1">
      <c r="A88" s="195" t="s">
        <v>225</v>
      </c>
      <c r="B88" s="385"/>
      <c r="C88" s="146" t="s">
        <v>114</v>
      </c>
      <c r="D88" s="146" t="s">
        <v>224</v>
      </c>
      <c r="E88" s="146" t="s">
        <v>152</v>
      </c>
      <c r="F88" s="151">
        <f t="shared" si="8"/>
        <v>37</v>
      </c>
      <c r="G88" s="152">
        <f t="shared" si="8"/>
        <v>0</v>
      </c>
      <c r="H88" s="134">
        <f t="shared" si="8"/>
        <v>0</v>
      </c>
    </row>
    <row r="89" spans="1:8" ht="48.75" customHeight="1">
      <c r="A89" s="195" t="s">
        <v>162</v>
      </c>
      <c r="B89" s="385"/>
      <c r="C89" s="150" t="s">
        <v>114</v>
      </c>
      <c r="D89" s="150" t="s">
        <v>224</v>
      </c>
      <c r="E89" s="146" t="s">
        <v>163</v>
      </c>
      <c r="F89" s="152">
        <v>37</v>
      </c>
      <c r="G89" s="152">
        <v>0</v>
      </c>
      <c r="H89" s="134">
        <v>0</v>
      </c>
    </row>
    <row r="90" spans="1:12" ht="48.75" customHeight="1">
      <c r="A90" s="160" t="s">
        <v>164</v>
      </c>
      <c r="B90" s="385"/>
      <c r="C90" s="173" t="s">
        <v>114</v>
      </c>
      <c r="D90" s="173" t="s">
        <v>224</v>
      </c>
      <c r="E90" s="198" t="s">
        <v>165</v>
      </c>
      <c r="F90" s="335">
        <v>2</v>
      </c>
      <c r="G90" s="335">
        <v>0</v>
      </c>
      <c r="H90" s="138">
        <v>0</v>
      </c>
      <c r="L90" s="251"/>
    </row>
    <row r="91" spans="1:8" s="128" customFormat="1" ht="25.5" customHeight="1">
      <c r="A91" s="209" t="s">
        <v>115</v>
      </c>
      <c r="B91" s="385"/>
      <c r="C91" s="210" t="s">
        <v>116</v>
      </c>
      <c r="D91" s="158" t="s">
        <v>143</v>
      </c>
      <c r="E91" s="179"/>
      <c r="F91" s="211">
        <f>F92+F97+F96</f>
        <v>119</v>
      </c>
      <c r="G91" s="159">
        <f>G92+G97+G96</f>
        <v>50</v>
      </c>
      <c r="H91" s="127">
        <f>H92+H97+H96</f>
        <v>10</v>
      </c>
    </row>
    <row r="92" spans="1:8" ht="39.75" customHeight="1">
      <c r="A92" s="181" t="s">
        <v>174</v>
      </c>
      <c r="B92" s="385"/>
      <c r="C92" s="150" t="s">
        <v>116</v>
      </c>
      <c r="D92" s="150" t="s">
        <v>183</v>
      </c>
      <c r="E92" s="146"/>
      <c r="F92" s="147">
        <f aca="true" t="shared" si="9" ref="F92:H94">F93</f>
        <v>66</v>
      </c>
      <c r="G92" s="148">
        <f t="shared" si="9"/>
        <v>20</v>
      </c>
      <c r="H92" s="138">
        <f t="shared" si="9"/>
        <v>5</v>
      </c>
    </row>
    <row r="93" spans="1:8" ht="27" customHeight="1">
      <c r="A93" s="140" t="s">
        <v>157</v>
      </c>
      <c r="B93" s="385"/>
      <c r="C93" s="150" t="s">
        <v>116</v>
      </c>
      <c r="D93" s="150" t="s">
        <v>175</v>
      </c>
      <c r="E93" s="146"/>
      <c r="F93" s="151">
        <f t="shared" si="9"/>
        <v>66</v>
      </c>
      <c r="G93" s="152">
        <f t="shared" si="9"/>
        <v>20</v>
      </c>
      <c r="H93" s="134">
        <f t="shared" si="9"/>
        <v>5</v>
      </c>
    </row>
    <row r="94" spans="1:8" ht="24" customHeight="1">
      <c r="A94" s="160" t="s">
        <v>226</v>
      </c>
      <c r="B94" s="385"/>
      <c r="C94" s="150" t="s">
        <v>116</v>
      </c>
      <c r="D94" s="150" t="s">
        <v>227</v>
      </c>
      <c r="E94" s="146" t="s">
        <v>152</v>
      </c>
      <c r="F94" s="151">
        <f t="shared" si="9"/>
        <v>66</v>
      </c>
      <c r="G94" s="152">
        <f t="shared" si="9"/>
        <v>20</v>
      </c>
      <c r="H94" s="134">
        <f t="shared" si="9"/>
        <v>5</v>
      </c>
    </row>
    <row r="95" spans="1:8" ht="38.25" customHeight="1">
      <c r="A95" s="160" t="s">
        <v>162</v>
      </c>
      <c r="B95" s="385"/>
      <c r="C95" s="150" t="s">
        <v>116</v>
      </c>
      <c r="D95" s="212" t="s">
        <v>227</v>
      </c>
      <c r="E95" s="183">
        <v>240</v>
      </c>
      <c r="F95" s="132">
        <v>66</v>
      </c>
      <c r="G95" s="133">
        <v>20</v>
      </c>
      <c r="H95" s="134">
        <v>5</v>
      </c>
    </row>
    <row r="96" spans="1:8" ht="38.25" customHeight="1">
      <c r="A96" s="160" t="s">
        <v>164</v>
      </c>
      <c r="B96" s="385"/>
      <c r="C96" s="150" t="s">
        <v>116</v>
      </c>
      <c r="D96" s="212" t="s">
        <v>227</v>
      </c>
      <c r="E96" s="183">
        <v>830</v>
      </c>
      <c r="F96" s="136">
        <v>3</v>
      </c>
      <c r="G96" s="137">
        <v>0</v>
      </c>
      <c r="H96" s="138">
        <v>0</v>
      </c>
    </row>
    <row r="97" spans="1:8" ht="38.25" customHeight="1">
      <c r="A97" s="140" t="s">
        <v>228</v>
      </c>
      <c r="B97" s="385"/>
      <c r="C97" s="153" t="s">
        <v>116</v>
      </c>
      <c r="D97" s="212" t="s">
        <v>229</v>
      </c>
      <c r="E97" s="183"/>
      <c r="F97" s="136">
        <f>F98</f>
        <v>50</v>
      </c>
      <c r="G97" s="137">
        <f>G98</f>
        <v>30</v>
      </c>
      <c r="H97" s="138">
        <f>H98</f>
        <v>5</v>
      </c>
    </row>
    <row r="98" spans="1:8" ht="41.25" customHeight="1">
      <c r="A98" s="213" t="s">
        <v>230</v>
      </c>
      <c r="B98" s="385"/>
      <c r="C98" s="146" t="s">
        <v>116</v>
      </c>
      <c r="D98" s="102" t="s">
        <v>229</v>
      </c>
      <c r="E98" s="183">
        <v>810</v>
      </c>
      <c r="F98" s="174">
        <v>50</v>
      </c>
      <c r="G98" s="175">
        <v>30</v>
      </c>
      <c r="H98" s="174">
        <v>5</v>
      </c>
    </row>
    <row r="99" spans="1:8" ht="13.5">
      <c r="A99" s="214" t="s">
        <v>117</v>
      </c>
      <c r="B99" s="385"/>
      <c r="C99" s="158" t="s">
        <v>118</v>
      </c>
      <c r="D99" s="215" t="s">
        <v>195</v>
      </c>
      <c r="E99" s="216"/>
      <c r="F99" s="127">
        <f>F100</f>
        <v>260</v>
      </c>
      <c r="G99" s="217">
        <f>G100</f>
        <v>73.5</v>
      </c>
      <c r="H99" s="126">
        <f>H100</f>
        <v>50</v>
      </c>
    </row>
    <row r="100" spans="1:8" s="220" customFormat="1" ht="21" customHeight="1">
      <c r="A100" s="140" t="s">
        <v>157</v>
      </c>
      <c r="B100" s="385"/>
      <c r="C100" s="190" t="s">
        <v>118</v>
      </c>
      <c r="D100" s="131" t="s">
        <v>231</v>
      </c>
      <c r="E100" s="190"/>
      <c r="F100" s="218">
        <f>F101+F103</f>
        <v>260</v>
      </c>
      <c r="G100" s="219">
        <f>G101+G103</f>
        <v>73.5</v>
      </c>
      <c r="H100" s="218">
        <f>H101+H103</f>
        <v>50</v>
      </c>
    </row>
    <row r="101" spans="1:8" ht="36" customHeight="1">
      <c r="A101" s="140" t="s">
        <v>232</v>
      </c>
      <c r="B101" s="385"/>
      <c r="C101" s="131" t="s">
        <v>118</v>
      </c>
      <c r="D101" s="221" t="s">
        <v>233</v>
      </c>
      <c r="E101" s="130" t="s">
        <v>152</v>
      </c>
      <c r="F101" s="136">
        <f>F102</f>
        <v>250</v>
      </c>
      <c r="G101" s="137">
        <f>G102</f>
        <v>63.5</v>
      </c>
      <c r="H101" s="138">
        <f>H102</f>
        <v>30</v>
      </c>
    </row>
    <row r="102" spans="1:8" ht="48" customHeight="1">
      <c r="A102" s="222" t="s">
        <v>162</v>
      </c>
      <c r="B102" s="385"/>
      <c r="C102" s="130" t="s">
        <v>234</v>
      </c>
      <c r="D102" s="131" t="s">
        <v>233</v>
      </c>
      <c r="E102" s="131" t="s">
        <v>163</v>
      </c>
      <c r="F102" s="134">
        <v>250</v>
      </c>
      <c r="G102" s="133">
        <v>63.5</v>
      </c>
      <c r="H102" s="134">
        <v>30</v>
      </c>
    </row>
    <row r="103" spans="1:8" ht="48" customHeight="1">
      <c r="A103" s="222" t="s">
        <v>235</v>
      </c>
      <c r="B103" s="385"/>
      <c r="C103" s="221" t="s">
        <v>118</v>
      </c>
      <c r="D103" s="130" t="s">
        <v>236</v>
      </c>
      <c r="E103" s="130" t="s">
        <v>152</v>
      </c>
      <c r="F103" s="136">
        <f>F104</f>
        <v>10</v>
      </c>
      <c r="G103" s="137">
        <f>G104</f>
        <v>10</v>
      </c>
      <c r="H103" s="138">
        <f>H104</f>
        <v>20</v>
      </c>
    </row>
    <row r="104" spans="1:8" ht="48" customHeight="1">
      <c r="A104" s="223" t="s">
        <v>162</v>
      </c>
      <c r="B104" s="385"/>
      <c r="C104" s="224" t="s">
        <v>118</v>
      </c>
      <c r="D104" s="172" t="s">
        <v>236</v>
      </c>
      <c r="E104" s="171" t="s">
        <v>163</v>
      </c>
      <c r="F104" s="175">
        <v>10</v>
      </c>
      <c r="G104" s="133">
        <v>10</v>
      </c>
      <c r="H104" s="134">
        <v>20</v>
      </c>
    </row>
    <row r="105" spans="1:8" ht="29.25" customHeight="1">
      <c r="A105" s="225" t="s">
        <v>237</v>
      </c>
      <c r="B105" s="385"/>
      <c r="C105" s="226"/>
      <c r="D105" s="94"/>
      <c r="E105" s="227"/>
      <c r="F105" s="71">
        <f>F106</f>
        <v>1398.1</v>
      </c>
      <c r="G105" s="71">
        <f>G106</f>
        <v>8615.300000000001</v>
      </c>
      <c r="H105" s="228">
        <f>H106</f>
        <v>618.9</v>
      </c>
    </row>
    <row r="106" spans="1:8" s="220" customFormat="1" ht="42" customHeight="1">
      <c r="A106" s="129" t="s">
        <v>121</v>
      </c>
      <c r="B106" s="385"/>
      <c r="C106" s="123" t="s">
        <v>122</v>
      </c>
      <c r="D106" s="123" t="s">
        <v>143</v>
      </c>
      <c r="E106" s="123"/>
      <c r="F106" s="126">
        <f>F107+F116+F112+F114</f>
        <v>1398.1</v>
      </c>
      <c r="G106" s="126">
        <f>G112+G116+G107+G120</f>
        <v>8615.300000000001</v>
      </c>
      <c r="H106" s="127">
        <f>H107+H112+H116</f>
        <v>618.9</v>
      </c>
    </row>
    <row r="107" spans="1:8" ht="51">
      <c r="A107" s="229" t="s">
        <v>238</v>
      </c>
      <c r="B107" s="385"/>
      <c r="C107" s="230" t="s">
        <v>122</v>
      </c>
      <c r="D107" s="190" t="s">
        <v>239</v>
      </c>
      <c r="E107" s="131"/>
      <c r="F107" s="219">
        <f aca="true" t="shared" si="10" ref="F107:H110">F108</f>
        <v>340</v>
      </c>
      <c r="G107" s="133">
        <f t="shared" si="10"/>
        <v>346.7</v>
      </c>
      <c r="H107" s="134">
        <f t="shared" si="10"/>
        <v>458.9</v>
      </c>
    </row>
    <row r="108" spans="1:8" ht="105" customHeight="1">
      <c r="A108" s="231" t="s">
        <v>240</v>
      </c>
      <c r="B108" s="385"/>
      <c r="C108" s="130" t="s">
        <v>122</v>
      </c>
      <c r="D108" s="131" t="s">
        <v>241</v>
      </c>
      <c r="E108" s="131"/>
      <c r="F108" s="132">
        <f t="shared" si="10"/>
        <v>340</v>
      </c>
      <c r="G108" s="133">
        <f t="shared" si="10"/>
        <v>346.7</v>
      </c>
      <c r="H108" s="134">
        <f t="shared" si="10"/>
        <v>458.9</v>
      </c>
    </row>
    <row r="109" spans="1:8" ht="38.25">
      <c r="A109" s="231" t="s">
        <v>242</v>
      </c>
      <c r="B109" s="385"/>
      <c r="C109" s="130" t="s">
        <v>122</v>
      </c>
      <c r="D109" s="131" t="s">
        <v>243</v>
      </c>
      <c r="E109" s="131"/>
      <c r="F109" s="132">
        <f t="shared" si="10"/>
        <v>340</v>
      </c>
      <c r="G109" s="133">
        <f t="shared" si="10"/>
        <v>346.7</v>
      </c>
      <c r="H109" s="134">
        <f t="shared" si="10"/>
        <v>458.9</v>
      </c>
    </row>
    <row r="110" spans="1:8" ht="25.5">
      <c r="A110" s="231" t="s">
        <v>244</v>
      </c>
      <c r="B110" s="385"/>
      <c r="C110" s="232" t="s">
        <v>122</v>
      </c>
      <c r="D110" s="130" t="s">
        <v>245</v>
      </c>
      <c r="E110" s="131" t="s">
        <v>152</v>
      </c>
      <c r="F110" s="132">
        <f t="shared" si="10"/>
        <v>340</v>
      </c>
      <c r="G110" s="133">
        <f t="shared" si="10"/>
        <v>346.7</v>
      </c>
      <c r="H110" s="134">
        <f t="shared" si="10"/>
        <v>458.9</v>
      </c>
    </row>
    <row r="111" spans="1:8" ht="42.75" customHeight="1">
      <c r="A111" s="231" t="s">
        <v>246</v>
      </c>
      <c r="B111" s="385"/>
      <c r="C111" s="232" t="s">
        <v>122</v>
      </c>
      <c r="D111" s="130" t="s">
        <v>245</v>
      </c>
      <c r="E111" s="131" t="s">
        <v>247</v>
      </c>
      <c r="F111" s="132">
        <v>340</v>
      </c>
      <c r="G111" s="133">
        <v>346.7</v>
      </c>
      <c r="H111" s="134">
        <v>458.9</v>
      </c>
    </row>
    <row r="112" spans="1:8" s="193" customFormat="1" ht="66" customHeight="1">
      <c r="A112" s="195" t="s">
        <v>248</v>
      </c>
      <c r="B112" s="385"/>
      <c r="C112" s="153" t="s">
        <v>122</v>
      </c>
      <c r="D112" s="150" t="s">
        <v>249</v>
      </c>
      <c r="E112" s="146" t="s">
        <v>152</v>
      </c>
      <c r="F112" s="161">
        <f>F113</f>
        <v>572.8</v>
      </c>
      <c r="G112" s="148">
        <f>G113</f>
        <v>100</v>
      </c>
      <c r="H112" s="194">
        <f>H113</f>
        <v>100</v>
      </c>
    </row>
    <row r="113" spans="1:8" s="193" customFormat="1" ht="66" customHeight="1">
      <c r="A113" s="233" t="s">
        <v>246</v>
      </c>
      <c r="B113" s="385"/>
      <c r="C113" s="146" t="s">
        <v>122</v>
      </c>
      <c r="D113" s="146" t="s">
        <v>249</v>
      </c>
      <c r="E113" s="146" t="s">
        <v>247</v>
      </c>
      <c r="F113" s="151">
        <v>572.8</v>
      </c>
      <c r="G113" s="152">
        <v>100</v>
      </c>
      <c r="H113" s="192">
        <v>100</v>
      </c>
    </row>
    <row r="114" spans="1:8" s="193" customFormat="1" ht="66" customHeight="1">
      <c r="A114" s="319" t="s">
        <v>337</v>
      </c>
      <c r="B114" s="385"/>
      <c r="C114" s="146" t="s">
        <v>122</v>
      </c>
      <c r="D114" s="146" t="s">
        <v>361</v>
      </c>
      <c r="E114" s="146"/>
      <c r="F114" s="161">
        <f>F115</f>
        <v>405.3</v>
      </c>
      <c r="G114" s="148">
        <f>G115</f>
        <v>0</v>
      </c>
      <c r="H114" s="194">
        <f>H115</f>
        <v>0</v>
      </c>
    </row>
    <row r="115" spans="1:8" s="193" customFormat="1" ht="66" customHeight="1">
      <c r="A115" s="233" t="s">
        <v>246</v>
      </c>
      <c r="B115" s="385"/>
      <c r="C115" s="146" t="s">
        <v>122</v>
      </c>
      <c r="D115" s="146" t="s">
        <v>361</v>
      </c>
      <c r="E115" s="146" t="s">
        <v>247</v>
      </c>
      <c r="F115" s="151">
        <v>405.3</v>
      </c>
      <c r="G115" s="152">
        <v>0</v>
      </c>
      <c r="H115" s="192">
        <v>0</v>
      </c>
    </row>
    <row r="116" spans="1:8" ht="39.75" customHeight="1">
      <c r="A116" s="234" t="s">
        <v>174</v>
      </c>
      <c r="B116" s="385"/>
      <c r="C116" s="131" t="s">
        <v>122</v>
      </c>
      <c r="D116" s="131" t="s">
        <v>251</v>
      </c>
      <c r="E116" s="131"/>
      <c r="F116" s="136">
        <f aca="true" t="shared" si="11" ref="F116:H118">F117</f>
        <v>80</v>
      </c>
      <c r="G116" s="137">
        <f t="shared" si="11"/>
        <v>20</v>
      </c>
      <c r="H116" s="138">
        <f t="shared" si="11"/>
        <v>60</v>
      </c>
    </row>
    <row r="117" spans="1:8" ht="32.25" customHeight="1">
      <c r="A117" s="234" t="s">
        <v>148</v>
      </c>
      <c r="B117" s="385"/>
      <c r="C117" s="131" t="s">
        <v>122</v>
      </c>
      <c r="D117" s="131" t="s">
        <v>251</v>
      </c>
      <c r="E117" s="131"/>
      <c r="F117" s="132">
        <f t="shared" si="11"/>
        <v>80</v>
      </c>
      <c r="G117" s="133">
        <f t="shared" si="11"/>
        <v>20</v>
      </c>
      <c r="H117" s="134">
        <f t="shared" si="11"/>
        <v>60</v>
      </c>
    </row>
    <row r="118" spans="1:8" ht="44.25" customHeight="1">
      <c r="A118" s="233" t="s">
        <v>252</v>
      </c>
      <c r="B118" s="385"/>
      <c r="C118" s="131" t="s">
        <v>122</v>
      </c>
      <c r="D118" s="131" t="s">
        <v>251</v>
      </c>
      <c r="E118" s="131" t="s">
        <v>152</v>
      </c>
      <c r="F118" s="132">
        <f t="shared" si="11"/>
        <v>80</v>
      </c>
      <c r="G118" s="133">
        <f t="shared" si="11"/>
        <v>20</v>
      </c>
      <c r="H118" s="134">
        <f t="shared" si="11"/>
        <v>60</v>
      </c>
    </row>
    <row r="119" spans="1:8" ht="42.75" customHeight="1">
      <c r="A119" s="234" t="s">
        <v>162</v>
      </c>
      <c r="B119" s="385"/>
      <c r="C119" s="130" t="s">
        <v>122</v>
      </c>
      <c r="D119" s="131" t="s">
        <v>251</v>
      </c>
      <c r="E119" s="130" t="s">
        <v>247</v>
      </c>
      <c r="F119" s="134">
        <v>80</v>
      </c>
      <c r="G119" s="133">
        <v>20</v>
      </c>
      <c r="H119" s="134">
        <v>60</v>
      </c>
    </row>
    <row r="120" spans="1:8" ht="42.75" customHeight="1">
      <c r="A120" s="233" t="s">
        <v>262</v>
      </c>
      <c r="B120" s="385"/>
      <c r="C120" s="130" t="s">
        <v>122</v>
      </c>
      <c r="D120" s="146" t="s">
        <v>265</v>
      </c>
      <c r="E120" s="130"/>
      <c r="F120" s="137">
        <f aca="true" t="shared" si="12" ref="F120:H122">F121</f>
        <v>0</v>
      </c>
      <c r="G120" s="137">
        <f t="shared" si="12"/>
        <v>8148.6</v>
      </c>
      <c r="H120" s="138">
        <f t="shared" si="12"/>
        <v>0</v>
      </c>
    </row>
    <row r="121" spans="1:8" ht="42.75" customHeight="1">
      <c r="A121" s="233" t="s">
        <v>263</v>
      </c>
      <c r="B121" s="385"/>
      <c r="C121" s="130" t="s">
        <v>122</v>
      </c>
      <c r="D121" s="146" t="s">
        <v>266</v>
      </c>
      <c r="E121" s="130"/>
      <c r="F121" s="250">
        <f t="shared" si="12"/>
        <v>0</v>
      </c>
      <c r="G121" s="133">
        <f t="shared" si="12"/>
        <v>8148.6</v>
      </c>
      <c r="H121" s="134">
        <f t="shared" si="12"/>
        <v>0</v>
      </c>
    </row>
    <row r="122" spans="1:13" ht="42.75" customHeight="1">
      <c r="A122" s="233" t="s">
        <v>264</v>
      </c>
      <c r="B122" s="385"/>
      <c r="C122" s="130" t="s">
        <v>122</v>
      </c>
      <c r="D122" s="146" t="s">
        <v>266</v>
      </c>
      <c r="E122" s="130" t="s">
        <v>152</v>
      </c>
      <c r="F122" s="250">
        <f t="shared" si="12"/>
        <v>0</v>
      </c>
      <c r="G122" s="133">
        <f t="shared" si="12"/>
        <v>8148.6</v>
      </c>
      <c r="H122" s="134">
        <f t="shared" si="12"/>
        <v>0</v>
      </c>
      <c r="M122" s="251"/>
    </row>
    <row r="123" spans="1:8" ht="42.75" customHeight="1">
      <c r="A123" s="233" t="s">
        <v>264</v>
      </c>
      <c r="B123" s="385"/>
      <c r="C123" s="130" t="s">
        <v>122</v>
      </c>
      <c r="D123" s="146" t="s">
        <v>266</v>
      </c>
      <c r="E123" s="172" t="s">
        <v>267</v>
      </c>
      <c r="F123" s="175">
        <v>0</v>
      </c>
      <c r="G123" s="175">
        <v>8148.6</v>
      </c>
      <c r="H123" s="134">
        <v>0</v>
      </c>
    </row>
    <row r="124" spans="1:8" ht="30.75" customHeight="1">
      <c r="A124" s="235" t="s">
        <v>123</v>
      </c>
      <c r="B124" s="385"/>
      <c r="C124" s="123"/>
      <c r="D124" s="124"/>
      <c r="E124" s="178"/>
      <c r="F124" s="126">
        <f>F125+F136</f>
        <v>1809</v>
      </c>
      <c r="G124" s="126">
        <f>G125+G136+G130</f>
        <v>1307.2</v>
      </c>
      <c r="H124" s="127">
        <f>H125+H136</f>
        <v>616</v>
      </c>
    </row>
    <row r="125" spans="1:8" ht="42" customHeight="1">
      <c r="A125" s="236" t="s">
        <v>253</v>
      </c>
      <c r="B125" s="385"/>
      <c r="C125" s="89" t="s">
        <v>126</v>
      </c>
      <c r="D125" s="124" t="s">
        <v>143</v>
      </c>
      <c r="E125" s="124"/>
      <c r="F125" s="127">
        <f aca="true" t="shared" si="13" ref="F125:H128">F126</f>
        <v>569</v>
      </c>
      <c r="G125" s="188">
        <f t="shared" si="13"/>
        <v>592</v>
      </c>
      <c r="H125" s="189">
        <f t="shared" si="13"/>
        <v>616</v>
      </c>
    </row>
    <row r="126" spans="1:8" s="128" customFormat="1" ht="36.75" customHeight="1">
      <c r="A126" s="181" t="s">
        <v>174</v>
      </c>
      <c r="B126" s="385"/>
      <c r="C126" s="130" t="s">
        <v>126</v>
      </c>
      <c r="D126" s="131" t="s">
        <v>183</v>
      </c>
      <c r="E126" s="131"/>
      <c r="F126" s="132">
        <f t="shared" si="13"/>
        <v>569</v>
      </c>
      <c r="G126" s="133">
        <f t="shared" si="13"/>
        <v>592</v>
      </c>
      <c r="H126" s="134">
        <f t="shared" si="13"/>
        <v>616</v>
      </c>
    </row>
    <row r="127" spans="1:8" s="167" customFormat="1" ht="23.25" customHeight="1">
      <c r="A127" s="222" t="s">
        <v>157</v>
      </c>
      <c r="B127" s="385"/>
      <c r="C127" s="130" t="s">
        <v>126</v>
      </c>
      <c r="D127" s="131" t="s">
        <v>231</v>
      </c>
      <c r="E127" s="131"/>
      <c r="F127" s="132">
        <f t="shared" si="13"/>
        <v>569</v>
      </c>
      <c r="G127" s="133">
        <f t="shared" si="13"/>
        <v>592</v>
      </c>
      <c r="H127" s="134">
        <f t="shared" si="13"/>
        <v>616</v>
      </c>
    </row>
    <row r="128" spans="1:8" s="167" customFormat="1" ht="26.25">
      <c r="A128" s="231" t="s">
        <v>254</v>
      </c>
      <c r="B128" s="385"/>
      <c r="C128" s="130" t="s">
        <v>126</v>
      </c>
      <c r="D128" s="131" t="s">
        <v>255</v>
      </c>
      <c r="E128" s="131" t="s">
        <v>152</v>
      </c>
      <c r="F128" s="132">
        <f t="shared" si="13"/>
        <v>569</v>
      </c>
      <c r="G128" s="133">
        <f t="shared" si="13"/>
        <v>592</v>
      </c>
      <c r="H128" s="134">
        <f t="shared" si="13"/>
        <v>616</v>
      </c>
    </row>
    <row r="129" spans="1:8" s="167" customFormat="1" ht="26.25" customHeight="1">
      <c r="A129" s="237" t="s">
        <v>256</v>
      </c>
      <c r="B129" s="386"/>
      <c r="C129" s="130" t="s">
        <v>126</v>
      </c>
      <c r="D129" s="131" t="s">
        <v>255</v>
      </c>
      <c r="E129" s="130" t="s">
        <v>257</v>
      </c>
      <c r="F129" s="134">
        <v>569</v>
      </c>
      <c r="G129" s="175">
        <v>592</v>
      </c>
      <c r="H129" s="174">
        <v>616</v>
      </c>
    </row>
    <row r="130" spans="1:8" s="167" customFormat="1" ht="26.25" customHeight="1">
      <c r="A130" s="332" t="s">
        <v>340</v>
      </c>
      <c r="B130" s="313"/>
      <c r="C130" s="123" t="s">
        <v>339</v>
      </c>
      <c r="D130" s="318" t="s">
        <v>143</v>
      </c>
      <c r="E130" s="123"/>
      <c r="F130" s="126">
        <f aca="true" t="shared" si="14" ref="F130:H134">F131</f>
        <v>0</v>
      </c>
      <c r="G130" s="188">
        <f t="shared" si="14"/>
        <v>715.2</v>
      </c>
      <c r="H130" s="189">
        <f t="shared" si="14"/>
        <v>0</v>
      </c>
    </row>
    <row r="131" spans="1:8" s="167" customFormat="1" ht="63.75" customHeight="1">
      <c r="A131" s="331" t="s">
        <v>356</v>
      </c>
      <c r="B131" s="313"/>
      <c r="C131" s="190" t="s">
        <v>339</v>
      </c>
      <c r="D131" s="190" t="s">
        <v>353</v>
      </c>
      <c r="E131" s="131"/>
      <c r="F131" s="134">
        <f t="shared" si="14"/>
        <v>0</v>
      </c>
      <c r="G131" s="133">
        <f t="shared" si="14"/>
        <v>715.2</v>
      </c>
      <c r="H131" s="134">
        <f t="shared" si="14"/>
        <v>0</v>
      </c>
    </row>
    <row r="132" spans="1:8" s="167" customFormat="1" ht="72.75" customHeight="1">
      <c r="A132" s="331" t="s">
        <v>357</v>
      </c>
      <c r="B132" s="313"/>
      <c r="C132" s="130" t="s">
        <v>339</v>
      </c>
      <c r="D132" s="131" t="s">
        <v>354</v>
      </c>
      <c r="E132" s="131"/>
      <c r="F132" s="134">
        <f t="shared" si="14"/>
        <v>0</v>
      </c>
      <c r="G132" s="133">
        <f t="shared" si="14"/>
        <v>715.2</v>
      </c>
      <c r="H132" s="134">
        <f t="shared" si="14"/>
        <v>0</v>
      </c>
    </row>
    <row r="133" spans="1:8" s="167" customFormat="1" ht="45.75" customHeight="1">
      <c r="A133" s="331" t="s">
        <v>358</v>
      </c>
      <c r="B133" s="313"/>
      <c r="C133" s="130" t="s">
        <v>339</v>
      </c>
      <c r="D133" s="130" t="s">
        <v>355</v>
      </c>
      <c r="E133" s="131"/>
      <c r="F133" s="134">
        <f t="shared" si="14"/>
        <v>0</v>
      </c>
      <c r="G133" s="133">
        <f t="shared" si="14"/>
        <v>715.2</v>
      </c>
      <c r="H133" s="134">
        <f t="shared" si="14"/>
        <v>0</v>
      </c>
    </row>
    <row r="134" spans="1:8" s="167" customFormat="1" ht="35.25" customHeight="1">
      <c r="A134" s="331" t="s">
        <v>359</v>
      </c>
      <c r="B134" s="313"/>
      <c r="C134" s="130" t="s">
        <v>339</v>
      </c>
      <c r="D134" s="329" t="s">
        <v>352</v>
      </c>
      <c r="E134" s="131" t="s">
        <v>152</v>
      </c>
      <c r="F134" s="134">
        <f t="shared" si="14"/>
        <v>0</v>
      </c>
      <c r="G134" s="133">
        <f t="shared" si="14"/>
        <v>715.2</v>
      </c>
      <c r="H134" s="134">
        <f t="shared" si="14"/>
        <v>0</v>
      </c>
    </row>
    <row r="135" spans="1:8" s="167" customFormat="1" ht="26.25" customHeight="1">
      <c r="A135" s="331" t="s">
        <v>360</v>
      </c>
      <c r="B135" s="313"/>
      <c r="C135" s="172" t="s">
        <v>339</v>
      </c>
      <c r="D135" s="330" t="s">
        <v>352</v>
      </c>
      <c r="E135" s="131" t="s">
        <v>257</v>
      </c>
      <c r="F135" s="134">
        <v>0</v>
      </c>
      <c r="G135" s="133">
        <v>715.2</v>
      </c>
      <c r="H135" s="134">
        <v>0</v>
      </c>
    </row>
    <row r="136" spans="1:8" s="167" customFormat="1" ht="26.25" customHeight="1">
      <c r="A136" s="317" t="s">
        <v>334</v>
      </c>
      <c r="B136" s="313"/>
      <c r="C136" s="123" t="s">
        <v>333</v>
      </c>
      <c r="D136" s="124" t="s">
        <v>143</v>
      </c>
      <c r="E136" s="124"/>
      <c r="F136" s="127">
        <f aca="true" t="shared" si="15" ref="F136:H140">F137</f>
        <v>1240</v>
      </c>
      <c r="G136" s="126">
        <f t="shared" si="15"/>
        <v>0</v>
      </c>
      <c r="H136" s="127">
        <f t="shared" si="15"/>
        <v>0</v>
      </c>
    </row>
    <row r="137" spans="1:8" s="326" customFormat="1" ht="69.75" customHeight="1">
      <c r="A137" s="323" t="s">
        <v>346</v>
      </c>
      <c r="B137" s="324"/>
      <c r="C137" s="325" t="s">
        <v>333</v>
      </c>
      <c r="D137" s="146" t="s">
        <v>347</v>
      </c>
      <c r="E137" s="146"/>
      <c r="F137" s="152">
        <f t="shared" si="15"/>
        <v>1240</v>
      </c>
      <c r="G137" s="152">
        <f t="shared" si="15"/>
        <v>0</v>
      </c>
      <c r="H137" s="192">
        <f t="shared" si="15"/>
        <v>0</v>
      </c>
    </row>
    <row r="138" spans="1:8" s="326" customFormat="1" ht="117" customHeight="1">
      <c r="A138" s="327" t="s">
        <v>348</v>
      </c>
      <c r="B138" s="324"/>
      <c r="C138" s="146" t="s">
        <v>333</v>
      </c>
      <c r="D138" s="146" t="s">
        <v>349</v>
      </c>
      <c r="E138" s="146"/>
      <c r="F138" s="152">
        <f t="shared" si="15"/>
        <v>1240</v>
      </c>
      <c r="G138" s="152">
        <f t="shared" si="15"/>
        <v>0</v>
      </c>
      <c r="H138" s="192">
        <f t="shared" si="15"/>
        <v>0</v>
      </c>
    </row>
    <row r="139" spans="1:14" s="326" customFormat="1" ht="159.75" customHeight="1">
      <c r="A139" s="327" t="s">
        <v>350</v>
      </c>
      <c r="B139" s="324"/>
      <c r="C139" s="146" t="s">
        <v>333</v>
      </c>
      <c r="D139" s="146" t="s">
        <v>351</v>
      </c>
      <c r="E139" s="146"/>
      <c r="F139" s="152">
        <f t="shared" si="15"/>
        <v>1240</v>
      </c>
      <c r="G139" s="152">
        <f t="shared" si="15"/>
        <v>0</v>
      </c>
      <c r="H139" s="192">
        <f t="shared" si="15"/>
        <v>0</v>
      </c>
      <c r="M139" s="328"/>
      <c r="N139" s="328"/>
    </row>
    <row r="140" spans="1:13" s="167" customFormat="1" ht="39.75" customHeight="1">
      <c r="A140" s="231" t="s">
        <v>244</v>
      </c>
      <c r="B140" s="315"/>
      <c r="C140" s="131" t="s">
        <v>333</v>
      </c>
      <c r="D140" s="131" t="s">
        <v>336</v>
      </c>
      <c r="E140" s="131" t="s">
        <v>152</v>
      </c>
      <c r="F140" s="134">
        <f t="shared" si="15"/>
        <v>1240</v>
      </c>
      <c r="G140" s="133">
        <f t="shared" si="15"/>
        <v>0</v>
      </c>
      <c r="H140" s="134">
        <f t="shared" si="15"/>
        <v>0</v>
      </c>
      <c r="M140" s="314"/>
    </row>
    <row r="141" spans="1:8" s="167" customFormat="1" ht="43.5" customHeight="1">
      <c r="A141" s="237" t="s">
        <v>246</v>
      </c>
      <c r="B141" s="316"/>
      <c r="C141" s="171" t="s">
        <v>333</v>
      </c>
      <c r="D141" s="172" t="s">
        <v>336</v>
      </c>
      <c r="E141" s="171" t="s">
        <v>247</v>
      </c>
      <c r="F141" s="174">
        <v>1240</v>
      </c>
      <c r="G141" s="133">
        <v>0</v>
      </c>
      <c r="H141" s="134">
        <v>0</v>
      </c>
    </row>
    <row r="142" spans="1:8" s="167" customFormat="1" ht="26.25" customHeight="1">
      <c r="A142" s="387" t="s">
        <v>127</v>
      </c>
      <c r="B142" s="388"/>
      <c r="C142" s="388"/>
      <c r="D142" s="388"/>
      <c r="E142" s="389"/>
      <c r="F142" s="174"/>
      <c r="G142" s="238">
        <v>176</v>
      </c>
      <c r="H142" s="170">
        <v>363</v>
      </c>
    </row>
    <row r="143" spans="1:8" s="167" customFormat="1" ht="45" customHeight="1">
      <c r="A143" s="376" t="s">
        <v>258</v>
      </c>
      <c r="B143" s="377"/>
      <c r="C143" s="377"/>
      <c r="D143" s="377"/>
      <c r="E143" s="377"/>
      <c r="F143" s="239">
        <f>F124+F105+F79+F64+F52+F18+F46</f>
        <v>11512.8</v>
      </c>
      <c r="G143" s="239">
        <f>G124+G105+G79+G64+G52+G18+G46+G142</f>
        <v>16026.800000000003</v>
      </c>
      <c r="H143" s="240">
        <f>H124+H105+H79+H64+H52+H18+H46+H142</f>
        <v>7411.8</v>
      </c>
    </row>
    <row r="144" spans="1:8" s="167" customFormat="1" ht="36" customHeight="1">
      <c r="A144" s="241"/>
      <c r="B144" s="242"/>
      <c r="C144" s="380"/>
      <c r="D144" s="380"/>
      <c r="E144" s="243"/>
      <c r="F144" s="244"/>
      <c r="G144" s="244"/>
      <c r="H144" s="245"/>
    </row>
    <row r="145" spans="1:8" s="167" customFormat="1" ht="32.25" customHeight="1">
      <c r="A145" s="42"/>
      <c r="B145" s="42"/>
      <c r="C145" s="108"/>
      <c r="D145" s="108"/>
      <c r="E145" s="246"/>
      <c r="F145" s="108"/>
      <c r="G145" s="108"/>
      <c r="H145" s="247"/>
    </row>
    <row r="146" spans="1:8" s="128" customFormat="1" ht="18.75">
      <c r="A146" s="42"/>
      <c r="B146" s="42"/>
      <c r="C146" s="108"/>
      <c r="D146" s="108"/>
      <c r="E146" s="246"/>
      <c r="F146" s="108"/>
      <c r="G146" s="108"/>
      <c r="H146" s="248"/>
    </row>
    <row r="147" spans="1:8" s="128" customFormat="1" ht="15.75">
      <c r="A147" s="42"/>
      <c r="B147" s="42"/>
      <c r="C147" s="108"/>
      <c r="D147" s="108"/>
      <c r="E147" s="246"/>
      <c r="F147" s="108"/>
      <c r="G147" s="108"/>
      <c r="H147" s="110"/>
    </row>
    <row r="148" spans="1:8" s="128" customFormat="1" ht="93.75" customHeight="1">
      <c r="A148" s="42"/>
      <c r="B148" s="42"/>
      <c r="C148" s="108"/>
      <c r="D148" s="108"/>
      <c r="E148" s="246"/>
      <c r="F148" s="108"/>
      <c r="G148" s="108"/>
      <c r="H148" s="110"/>
    </row>
    <row r="149" spans="1:8" s="128" customFormat="1" ht="107.25" customHeight="1">
      <c r="A149" s="42"/>
      <c r="B149" s="42"/>
      <c r="C149" s="108"/>
      <c r="D149" s="108"/>
      <c r="E149" s="246"/>
      <c r="F149" s="108"/>
      <c r="G149" s="108"/>
      <c r="H149" s="110"/>
    </row>
    <row r="150" spans="1:8" s="128" customFormat="1" ht="81.75" customHeight="1">
      <c r="A150" s="42"/>
      <c r="B150" s="42"/>
      <c r="C150" s="108"/>
      <c r="D150" s="108"/>
      <c r="E150" s="246"/>
      <c r="F150" s="108"/>
      <c r="G150" s="108"/>
      <c r="H150" s="110"/>
    </row>
    <row r="151" spans="1:8" s="249" customFormat="1" ht="18.75">
      <c r="A151" s="42"/>
      <c r="B151" s="42"/>
      <c r="C151" s="108"/>
      <c r="D151" s="108"/>
      <c r="E151" s="246"/>
      <c r="F151" s="108"/>
      <c r="G151" s="108"/>
      <c r="H151" s="110"/>
    </row>
    <row r="152" ht="12.75">
      <c r="E152" s="246"/>
    </row>
    <row r="153" ht="12.75">
      <c r="E153" s="246"/>
    </row>
    <row r="154" ht="12.75">
      <c r="E154" s="246"/>
    </row>
    <row r="155" ht="12.75">
      <c r="E155" s="246"/>
    </row>
    <row r="156" ht="12.75">
      <c r="E156" s="246"/>
    </row>
    <row r="157" ht="12.75">
      <c r="E157" s="246"/>
    </row>
    <row r="158" ht="12.75">
      <c r="E158" s="246"/>
    </row>
    <row r="159" ht="12.75">
      <c r="E159" s="246"/>
    </row>
    <row r="160" ht="12.75">
      <c r="E160" s="246"/>
    </row>
    <row r="161" ht="12.75">
      <c r="E161" s="246"/>
    </row>
    <row r="162" ht="12.75">
      <c r="E162" s="246"/>
    </row>
    <row r="163" ht="12.75">
      <c r="E163" s="246"/>
    </row>
    <row r="164" ht="12.75">
      <c r="E164" s="246"/>
    </row>
    <row r="165" ht="12.75">
      <c r="E165" s="246"/>
    </row>
    <row r="166" ht="12.75">
      <c r="E166" s="246"/>
    </row>
    <row r="167" ht="12.75">
      <c r="E167" s="246"/>
    </row>
    <row r="168" ht="12.75">
      <c r="E168" s="246"/>
    </row>
    <row r="169" ht="12.75">
      <c r="E169" s="246"/>
    </row>
    <row r="170" ht="12.75">
      <c r="E170" s="246"/>
    </row>
    <row r="171" ht="12.75">
      <c r="E171" s="246"/>
    </row>
    <row r="172" ht="12.75">
      <c r="E172" s="246"/>
    </row>
    <row r="173" ht="12.75">
      <c r="E173" s="246"/>
    </row>
    <row r="174" ht="12.75">
      <c r="E174" s="246"/>
    </row>
    <row r="175" ht="12.75">
      <c r="E175" s="246"/>
    </row>
    <row r="176" ht="12.75">
      <c r="E176" s="246"/>
    </row>
    <row r="177" ht="12.75">
      <c r="E177" s="246"/>
    </row>
    <row r="178" ht="12.75">
      <c r="E178" s="246"/>
    </row>
    <row r="179" ht="12.75">
      <c r="E179" s="246"/>
    </row>
    <row r="180" ht="12.75">
      <c r="E180" s="246"/>
    </row>
    <row r="181" ht="12.75">
      <c r="E181" s="246"/>
    </row>
    <row r="182" ht="12.75">
      <c r="E182" s="246"/>
    </row>
    <row r="183" ht="12.75">
      <c r="E183" s="246"/>
    </row>
    <row r="184" ht="12.75">
      <c r="E184" s="246"/>
    </row>
    <row r="185" ht="12.75">
      <c r="E185" s="246"/>
    </row>
    <row r="186" ht="12.75">
      <c r="E186" s="246"/>
    </row>
    <row r="187" ht="12.75">
      <c r="E187" s="246"/>
    </row>
    <row r="188" ht="12.75">
      <c r="E188" s="246"/>
    </row>
    <row r="189" ht="12.75">
      <c r="E189" s="246"/>
    </row>
    <row r="190" ht="12.75">
      <c r="E190" s="246"/>
    </row>
    <row r="191" ht="12.75">
      <c r="E191" s="246"/>
    </row>
    <row r="192" ht="12.75">
      <c r="E192" s="246"/>
    </row>
    <row r="193" ht="12.75">
      <c r="E193" s="246"/>
    </row>
    <row r="194" ht="12.75">
      <c r="E194" s="246"/>
    </row>
    <row r="195" ht="12.75">
      <c r="E195" s="246"/>
    </row>
    <row r="196" ht="12.75">
      <c r="E196" s="246"/>
    </row>
    <row r="197" ht="12.75">
      <c r="E197" s="246"/>
    </row>
    <row r="198" ht="12.75">
      <c r="E198" s="246"/>
    </row>
    <row r="199" ht="12.75">
      <c r="E199" s="246"/>
    </row>
    <row r="200" ht="12.75">
      <c r="E200" s="246"/>
    </row>
    <row r="201" ht="12.75">
      <c r="E201" s="246"/>
    </row>
    <row r="202" ht="12.75">
      <c r="E202" s="246"/>
    </row>
    <row r="203" ht="12.75">
      <c r="E203" s="246"/>
    </row>
    <row r="204" ht="12.75">
      <c r="E204" s="246"/>
    </row>
    <row r="205" ht="12.75">
      <c r="E205" s="246"/>
    </row>
    <row r="206" ht="12.75">
      <c r="E206" s="246"/>
    </row>
    <row r="207" ht="12.75">
      <c r="E207" s="246"/>
    </row>
    <row r="208" ht="12.75">
      <c r="E208" s="246"/>
    </row>
    <row r="209" ht="12.75">
      <c r="E209" s="246"/>
    </row>
    <row r="210" ht="12.75">
      <c r="E210" s="246"/>
    </row>
    <row r="211" ht="12.75">
      <c r="E211" s="246"/>
    </row>
    <row r="212" ht="12.75">
      <c r="E212" s="246"/>
    </row>
    <row r="213" ht="12.75">
      <c r="E213" s="246"/>
    </row>
    <row r="214" ht="12.75">
      <c r="E214" s="246"/>
    </row>
    <row r="215" ht="12.75">
      <c r="E215" s="246"/>
    </row>
    <row r="216" ht="12.75">
      <c r="E216" s="246"/>
    </row>
    <row r="217" ht="12.75">
      <c r="E217" s="246"/>
    </row>
    <row r="218" ht="12.75">
      <c r="E218" s="246"/>
    </row>
    <row r="219" ht="12.75">
      <c r="E219" s="246"/>
    </row>
    <row r="220" ht="12.75">
      <c r="E220" s="246"/>
    </row>
    <row r="221" ht="12.75">
      <c r="E221" s="246"/>
    </row>
    <row r="222" ht="12.75">
      <c r="E222" s="246"/>
    </row>
    <row r="223" ht="12.75">
      <c r="E223" s="246"/>
    </row>
    <row r="224" ht="12.75">
      <c r="E224" s="246"/>
    </row>
    <row r="225" ht="12.75">
      <c r="E225" s="246"/>
    </row>
    <row r="226" ht="12.75">
      <c r="E226" s="246"/>
    </row>
    <row r="227" ht="12.75">
      <c r="E227" s="246"/>
    </row>
    <row r="228" ht="12.75">
      <c r="E228" s="246"/>
    </row>
    <row r="229" ht="12.75">
      <c r="E229" s="246"/>
    </row>
    <row r="230" ht="12.75">
      <c r="E230" s="246"/>
    </row>
    <row r="231" ht="12.75">
      <c r="E231" s="246"/>
    </row>
    <row r="232" ht="12.75">
      <c r="E232" s="246"/>
    </row>
    <row r="233" ht="12.75">
      <c r="E233" s="246"/>
    </row>
    <row r="234" ht="12.75">
      <c r="E234" s="246"/>
    </row>
    <row r="235" ht="12.75">
      <c r="E235" s="246"/>
    </row>
    <row r="236" ht="12.75">
      <c r="E236" s="246"/>
    </row>
    <row r="237" ht="12.75">
      <c r="E237" s="246"/>
    </row>
    <row r="238" ht="12.75">
      <c r="E238" s="246"/>
    </row>
    <row r="239" ht="12.75">
      <c r="E239" s="246"/>
    </row>
    <row r="240" ht="12.75">
      <c r="E240" s="246"/>
    </row>
    <row r="241" ht="12.75">
      <c r="E241" s="246"/>
    </row>
    <row r="242" ht="12.75">
      <c r="E242" s="246"/>
    </row>
    <row r="243" ht="12.75">
      <c r="E243" s="246"/>
    </row>
    <row r="244" ht="12.75">
      <c r="E244" s="246"/>
    </row>
    <row r="245" ht="12.75">
      <c r="E245" s="246"/>
    </row>
    <row r="246" ht="12.75">
      <c r="E246" s="246"/>
    </row>
    <row r="247" ht="12.75">
      <c r="E247" s="246"/>
    </row>
    <row r="248" ht="12.75">
      <c r="E248" s="246"/>
    </row>
    <row r="249" ht="12.75">
      <c r="E249" s="246"/>
    </row>
    <row r="250" ht="12.75">
      <c r="E250" s="246"/>
    </row>
    <row r="251" ht="12.75">
      <c r="E251" s="246"/>
    </row>
    <row r="252" ht="12.75">
      <c r="E252" s="246"/>
    </row>
    <row r="253" ht="12.75">
      <c r="E253" s="246"/>
    </row>
    <row r="254" ht="12.75">
      <c r="E254" s="246"/>
    </row>
    <row r="255" ht="12.75">
      <c r="E255" s="246"/>
    </row>
    <row r="256" ht="12.75">
      <c r="E256" s="246"/>
    </row>
    <row r="257" ht="12.75">
      <c r="E257" s="246"/>
    </row>
    <row r="258" ht="12.75">
      <c r="E258" s="246"/>
    </row>
    <row r="259" ht="12.75">
      <c r="E259" s="246"/>
    </row>
    <row r="260" ht="12.75">
      <c r="E260" s="246"/>
    </row>
    <row r="261" ht="12.75">
      <c r="E261" s="246"/>
    </row>
    <row r="262" ht="12.75">
      <c r="E262" s="246"/>
    </row>
    <row r="263" ht="12.75">
      <c r="E263" s="246"/>
    </row>
    <row r="264" ht="12.75">
      <c r="E264" s="246"/>
    </row>
    <row r="265" ht="12.75">
      <c r="E265" s="246"/>
    </row>
    <row r="266" ht="12.75">
      <c r="E266" s="246"/>
    </row>
    <row r="267" ht="12.75">
      <c r="E267" s="246"/>
    </row>
    <row r="268" ht="12.75">
      <c r="E268" s="246"/>
    </row>
    <row r="269" ht="12.75">
      <c r="E269" s="246"/>
    </row>
    <row r="270" ht="12.75">
      <c r="E270" s="246"/>
    </row>
    <row r="271" ht="12.75">
      <c r="E271" s="246"/>
    </row>
    <row r="272" ht="12.75">
      <c r="E272" s="246"/>
    </row>
    <row r="273" ht="12.75">
      <c r="E273" s="246"/>
    </row>
    <row r="274" ht="12.75">
      <c r="E274" s="246"/>
    </row>
    <row r="275" ht="12.75">
      <c r="E275" s="246"/>
    </row>
    <row r="276" ht="12.75">
      <c r="E276" s="246"/>
    </row>
    <row r="277" ht="12.75">
      <c r="E277" s="246"/>
    </row>
    <row r="278" ht="12.75">
      <c r="E278" s="246"/>
    </row>
    <row r="279" ht="12.75">
      <c r="E279" s="246"/>
    </row>
    <row r="280" ht="12.75">
      <c r="E280" s="246"/>
    </row>
    <row r="281" ht="12.75">
      <c r="E281" s="246"/>
    </row>
    <row r="282" ht="12.75">
      <c r="E282" s="246"/>
    </row>
    <row r="283" ht="12.75">
      <c r="E283" s="246"/>
    </row>
    <row r="284" ht="12.75">
      <c r="E284" s="246"/>
    </row>
    <row r="285" ht="12.75">
      <c r="E285" s="246"/>
    </row>
    <row r="286" ht="12.75">
      <c r="E286" s="246"/>
    </row>
    <row r="287" ht="12.75">
      <c r="E287" s="246"/>
    </row>
    <row r="288" ht="12.75">
      <c r="E288" s="246"/>
    </row>
    <row r="289" ht="12.75">
      <c r="E289" s="246"/>
    </row>
    <row r="290" ht="12.75">
      <c r="E290" s="246"/>
    </row>
    <row r="291" ht="12.75">
      <c r="E291" s="246"/>
    </row>
    <row r="292" ht="12.75">
      <c r="E292" s="246"/>
    </row>
    <row r="293" ht="12.75">
      <c r="E293" s="246"/>
    </row>
    <row r="294" ht="12.75">
      <c r="E294" s="246"/>
    </row>
    <row r="295" ht="12.75">
      <c r="E295" s="246"/>
    </row>
    <row r="296" ht="12.75">
      <c r="E296" s="246"/>
    </row>
    <row r="297" ht="12.75">
      <c r="E297" s="246"/>
    </row>
    <row r="298" ht="12.75">
      <c r="E298" s="246"/>
    </row>
    <row r="299" ht="12.75">
      <c r="E299" s="246"/>
    </row>
    <row r="300" ht="12.75">
      <c r="E300" s="246"/>
    </row>
    <row r="301" ht="12.75">
      <c r="E301" s="246"/>
    </row>
    <row r="302" ht="12.75">
      <c r="E302" s="246"/>
    </row>
    <row r="303" ht="12.75">
      <c r="E303" s="246"/>
    </row>
    <row r="304" ht="12.75">
      <c r="E304" s="246"/>
    </row>
    <row r="305" ht="12.75">
      <c r="E305" s="246"/>
    </row>
    <row r="306" ht="12.75">
      <c r="E306" s="246"/>
    </row>
    <row r="307" ht="12.75">
      <c r="E307" s="246"/>
    </row>
    <row r="308" ht="12.75">
      <c r="E308" s="246"/>
    </row>
    <row r="309" ht="12.75">
      <c r="E309" s="246"/>
    </row>
    <row r="310" ht="12.75">
      <c r="E310" s="246"/>
    </row>
    <row r="311" ht="12.75">
      <c r="E311" s="246"/>
    </row>
    <row r="312" ht="12.75">
      <c r="E312" s="246"/>
    </row>
    <row r="313" ht="12.75">
      <c r="E313" s="246"/>
    </row>
    <row r="314" ht="12.75">
      <c r="E314" s="246"/>
    </row>
    <row r="315" ht="12.75">
      <c r="E315" s="246"/>
    </row>
    <row r="316" ht="12.75">
      <c r="E316" s="246"/>
    </row>
    <row r="317" ht="12.75">
      <c r="E317" s="246"/>
    </row>
    <row r="318" ht="12.75">
      <c r="E318" s="246"/>
    </row>
    <row r="319" ht="12.75">
      <c r="E319" s="246"/>
    </row>
    <row r="320" ht="12.75">
      <c r="E320" s="246"/>
    </row>
    <row r="321" ht="12.75">
      <c r="E321" s="246"/>
    </row>
    <row r="322" ht="12.75">
      <c r="E322" s="246"/>
    </row>
    <row r="323" ht="12.75">
      <c r="E323" s="246"/>
    </row>
    <row r="324" ht="12.75">
      <c r="E324" s="246"/>
    </row>
    <row r="325" ht="12.75">
      <c r="E325" s="246"/>
    </row>
    <row r="326" ht="12.75">
      <c r="E326" s="246"/>
    </row>
    <row r="327" ht="12.75">
      <c r="E327" s="246"/>
    </row>
    <row r="328" ht="12.75">
      <c r="E328" s="246"/>
    </row>
    <row r="329" ht="12.75">
      <c r="E329" s="246"/>
    </row>
    <row r="330" ht="12.75">
      <c r="E330" s="246"/>
    </row>
    <row r="331" ht="12.75">
      <c r="E331" s="246"/>
    </row>
    <row r="332" ht="12.75">
      <c r="E332" s="246"/>
    </row>
    <row r="333" ht="12.75">
      <c r="E333" s="246"/>
    </row>
    <row r="334" ht="12.75">
      <c r="E334" s="246"/>
    </row>
    <row r="335" ht="12.75">
      <c r="E335" s="246"/>
    </row>
    <row r="336" ht="12.75">
      <c r="E336" s="246"/>
    </row>
    <row r="337" ht="12.75">
      <c r="E337" s="246"/>
    </row>
    <row r="338" ht="12.75">
      <c r="E338" s="246"/>
    </row>
    <row r="339" ht="12.75">
      <c r="E339" s="246"/>
    </row>
    <row r="340" ht="12.75">
      <c r="E340" s="246"/>
    </row>
    <row r="341" ht="12.75">
      <c r="E341" s="246"/>
    </row>
    <row r="342" ht="12.75">
      <c r="E342" s="246"/>
    </row>
    <row r="343" ht="12.75">
      <c r="E343" s="246"/>
    </row>
    <row r="344" ht="12.75">
      <c r="E344" s="246"/>
    </row>
    <row r="345" ht="12.75">
      <c r="E345" s="246"/>
    </row>
    <row r="346" ht="12.75">
      <c r="E346" s="246"/>
    </row>
    <row r="347" ht="12.75">
      <c r="E347" s="246"/>
    </row>
    <row r="348" ht="12.75">
      <c r="E348" s="246"/>
    </row>
    <row r="349" ht="12.75">
      <c r="E349" s="246"/>
    </row>
    <row r="350" ht="12.75">
      <c r="E350" s="246"/>
    </row>
    <row r="351" ht="12.75">
      <c r="E351" s="246"/>
    </row>
    <row r="352" ht="12.75">
      <c r="E352" s="246"/>
    </row>
    <row r="353" ht="12.75">
      <c r="E353" s="246"/>
    </row>
    <row r="354" ht="12.75">
      <c r="E354" s="246"/>
    </row>
    <row r="355" ht="12.75">
      <c r="E355" s="246"/>
    </row>
    <row r="356" ht="12.75">
      <c r="E356" s="246"/>
    </row>
    <row r="357" ht="12.75">
      <c r="E357" s="246"/>
    </row>
    <row r="358" ht="12.75">
      <c r="E358" s="246"/>
    </row>
    <row r="359" ht="12.75">
      <c r="E359" s="246"/>
    </row>
    <row r="360" ht="12.75">
      <c r="E360" s="246"/>
    </row>
    <row r="361" ht="12.75">
      <c r="E361" s="246"/>
    </row>
    <row r="362" ht="12.75">
      <c r="E362" s="246"/>
    </row>
    <row r="363" ht="12.75">
      <c r="E363" s="246"/>
    </row>
    <row r="364" ht="12.75">
      <c r="E364" s="246"/>
    </row>
    <row r="365" ht="12.75">
      <c r="E365" s="246"/>
    </row>
    <row r="366" ht="12.75">
      <c r="E366" s="246"/>
    </row>
    <row r="367" ht="12.75">
      <c r="E367" s="246"/>
    </row>
    <row r="368" ht="12.75">
      <c r="E368" s="246"/>
    </row>
    <row r="369" ht="12.75">
      <c r="E369" s="246"/>
    </row>
    <row r="370" ht="12.75">
      <c r="E370" s="246"/>
    </row>
    <row r="371" ht="12.75">
      <c r="E371" s="246"/>
    </row>
    <row r="372" ht="12.75">
      <c r="E372" s="246"/>
    </row>
    <row r="373" ht="12.75">
      <c r="E373" s="246"/>
    </row>
    <row r="374" ht="12.75">
      <c r="E374" s="246"/>
    </row>
    <row r="375" ht="12.75">
      <c r="E375" s="246"/>
    </row>
    <row r="376" ht="12.75">
      <c r="E376" s="246"/>
    </row>
    <row r="377" ht="12.75">
      <c r="E377" s="246"/>
    </row>
    <row r="378" ht="12.75">
      <c r="E378" s="246"/>
    </row>
    <row r="379" ht="12.75">
      <c r="E379" s="246"/>
    </row>
    <row r="380" ht="12.75">
      <c r="E380" s="246"/>
    </row>
    <row r="381" ht="12.75">
      <c r="E381" s="246"/>
    </row>
    <row r="382" ht="12.75">
      <c r="E382" s="246"/>
    </row>
    <row r="383" ht="12.75">
      <c r="E383" s="246"/>
    </row>
    <row r="384" ht="12.75">
      <c r="E384" s="246"/>
    </row>
    <row r="385" ht="12.75">
      <c r="E385" s="246"/>
    </row>
    <row r="386" ht="12.75">
      <c r="E386" s="246"/>
    </row>
    <row r="387" ht="12.75">
      <c r="E387" s="246"/>
    </row>
    <row r="388" ht="12.75">
      <c r="E388" s="246"/>
    </row>
    <row r="389" ht="12.75">
      <c r="E389" s="246"/>
    </row>
    <row r="390" ht="12.75">
      <c r="E390" s="246"/>
    </row>
    <row r="391" ht="12.75">
      <c r="E391" s="246"/>
    </row>
    <row r="392" ht="12.75">
      <c r="E392" s="246"/>
    </row>
    <row r="393" ht="12.75">
      <c r="E393" s="246"/>
    </row>
    <row r="394" ht="12.75">
      <c r="E394" s="246"/>
    </row>
    <row r="395" ht="12.75">
      <c r="E395" s="246"/>
    </row>
    <row r="396" ht="12.75">
      <c r="E396" s="246"/>
    </row>
    <row r="397" ht="12.75">
      <c r="E397" s="246"/>
    </row>
    <row r="398" ht="12.75">
      <c r="E398" s="246"/>
    </row>
    <row r="399" ht="12.75">
      <c r="E399" s="246"/>
    </row>
    <row r="400" ht="12.75">
      <c r="E400" s="246"/>
    </row>
    <row r="401" ht="12.75">
      <c r="E401" s="246"/>
    </row>
    <row r="402" ht="12.75">
      <c r="E402" s="246"/>
    </row>
    <row r="403" ht="12.75">
      <c r="E403" s="246"/>
    </row>
    <row r="404" ht="12.75">
      <c r="E404" s="246"/>
    </row>
    <row r="405" ht="12.75">
      <c r="E405" s="246"/>
    </row>
    <row r="406" ht="12.75">
      <c r="E406" s="246"/>
    </row>
    <row r="407" ht="12.75">
      <c r="E407" s="246"/>
    </row>
    <row r="408" ht="12.75">
      <c r="E408" s="246"/>
    </row>
    <row r="409" ht="12.75">
      <c r="E409" s="246"/>
    </row>
    <row r="410" ht="12.75">
      <c r="E410" s="246"/>
    </row>
    <row r="411" ht="12.75">
      <c r="E411" s="246"/>
    </row>
    <row r="412" ht="12.75">
      <c r="E412" s="246"/>
    </row>
    <row r="413" ht="12.75">
      <c r="E413" s="246"/>
    </row>
    <row r="414" ht="12.75">
      <c r="E414" s="246"/>
    </row>
    <row r="415" ht="12.75">
      <c r="E415" s="246"/>
    </row>
    <row r="416" ht="12.75">
      <c r="E416" s="246"/>
    </row>
    <row r="417" ht="12.75">
      <c r="E417" s="246"/>
    </row>
    <row r="418" ht="12.75">
      <c r="E418" s="246"/>
    </row>
    <row r="419" ht="12.75">
      <c r="E419" s="246"/>
    </row>
    <row r="420" ht="12.75">
      <c r="E420" s="246"/>
    </row>
    <row r="421" ht="12.75">
      <c r="E421" s="246"/>
    </row>
    <row r="422" ht="12.75">
      <c r="E422" s="246"/>
    </row>
    <row r="423" ht="12.75">
      <c r="E423" s="246"/>
    </row>
    <row r="424" ht="12.75">
      <c r="E424" s="246"/>
    </row>
    <row r="425" ht="12.75">
      <c r="E425" s="246"/>
    </row>
    <row r="426" ht="12.75">
      <c r="E426" s="246"/>
    </row>
    <row r="427" ht="12.75">
      <c r="E427" s="246"/>
    </row>
    <row r="428" ht="12.75">
      <c r="E428" s="246"/>
    </row>
    <row r="429" ht="12.75">
      <c r="E429" s="246"/>
    </row>
    <row r="430" ht="12.75">
      <c r="E430" s="246"/>
    </row>
    <row r="431" ht="12.75">
      <c r="E431" s="246"/>
    </row>
    <row r="432" ht="12.75">
      <c r="E432" s="246"/>
    </row>
    <row r="433" ht="12.75">
      <c r="E433" s="246"/>
    </row>
    <row r="434" ht="12.75">
      <c r="E434" s="246"/>
    </row>
    <row r="435" ht="12.75">
      <c r="E435" s="246"/>
    </row>
    <row r="436" ht="12.75">
      <c r="E436" s="246"/>
    </row>
    <row r="437" ht="12.75">
      <c r="E437" s="246"/>
    </row>
    <row r="438" ht="12.75">
      <c r="E438" s="246"/>
    </row>
    <row r="439" ht="12.75">
      <c r="E439" s="246"/>
    </row>
    <row r="440" ht="12.75">
      <c r="E440" s="246"/>
    </row>
    <row r="441" ht="12.75">
      <c r="E441" s="246"/>
    </row>
    <row r="442" ht="12.75">
      <c r="E442" s="246"/>
    </row>
    <row r="443" ht="12.75">
      <c r="E443" s="246"/>
    </row>
    <row r="444" ht="12.75">
      <c r="E444" s="246"/>
    </row>
    <row r="445" ht="12.75">
      <c r="E445" s="246"/>
    </row>
    <row r="446" ht="12.75">
      <c r="E446" s="246"/>
    </row>
    <row r="447" ht="12.75">
      <c r="E447" s="246"/>
    </row>
    <row r="448" ht="12.75">
      <c r="E448" s="246"/>
    </row>
    <row r="449" ht="12.75">
      <c r="E449" s="246"/>
    </row>
    <row r="450" ht="12.75">
      <c r="E450" s="246"/>
    </row>
    <row r="451" ht="12.75">
      <c r="E451" s="246"/>
    </row>
    <row r="452" ht="12.75">
      <c r="E452" s="246"/>
    </row>
    <row r="453" ht="12.75">
      <c r="E453" s="246"/>
    </row>
    <row r="454" ht="12.75">
      <c r="E454" s="246"/>
    </row>
    <row r="455" ht="12.75">
      <c r="E455" s="246"/>
    </row>
    <row r="456" ht="12.75">
      <c r="E456" s="246"/>
    </row>
    <row r="457" ht="12.75">
      <c r="E457" s="246"/>
    </row>
    <row r="458" ht="12.75">
      <c r="E458" s="246"/>
    </row>
    <row r="459" ht="12.75">
      <c r="E459" s="246"/>
    </row>
    <row r="460" ht="12.75">
      <c r="E460" s="246"/>
    </row>
    <row r="461" ht="12.75">
      <c r="E461" s="246"/>
    </row>
    <row r="462" ht="12.75">
      <c r="E462" s="246"/>
    </row>
    <row r="463" ht="12.75">
      <c r="E463" s="246"/>
    </row>
    <row r="464" ht="12.75">
      <c r="E464" s="246"/>
    </row>
    <row r="465" ht="12.75">
      <c r="E465" s="246"/>
    </row>
    <row r="466" ht="12.75">
      <c r="E466" s="246"/>
    </row>
    <row r="467" ht="12.75">
      <c r="E467" s="246"/>
    </row>
    <row r="468" ht="12.75">
      <c r="E468" s="246"/>
    </row>
    <row r="469" ht="12.75">
      <c r="E469" s="246"/>
    </row>
    <row r="470" ht="12.75">
      <c r="E470" s="246"/>
    </row>
    <row r="471" ht="12.75">
      <c r="E471" s="246"/>
    </row>
    <row r="472" ht="12.75">
      <c r="E472" s="246"/>
    </row>
    <row r="473" ht="12.75">
      <c r="E473" s="246"/>
    </row>
    <row r="474" ht="12.75">
      <c r="E474" s="246"/>
    </row>
    <row r="475" ht="12.75">
      <c r="E475" s="246"/>
    </row>
    <row r="476" ht="12.75">
      <c r="E476" s="246"/>
    </row>
    <row r="477" ht="12.75">
      <c r="E477" s="246"/>
    </row>
    <row r="478" ht="12.75">
      <c r="E478" s="246"/>
    </row>
    <row r="479" ht="12.75">
      <c r="E479" s="246"/>
    </row>
    <row r="480" ht="12.75">
      <c r="E480" s="246"/>
    </row>
    <row r="481" ht="12.75">
      <c r="E481" s="246"/>
    </row>
    <row r="482" ht="12.75">
      <c r="E482" s="246"/>
    </row>
    <row r="483" ht="12.75">
      <c r="E483" s="246"/>
    </row>
    <row r="484" ht="12.75">
      <c r="E484" s="246"/>
    </row>
    <row r="485" ht="12.75">
      <c r="E485" s="246"/>
    </row>
    <row r="486" ht="12.75">
      <c r="E486" s="246"/>
    </row>
    <row r="487" ht="12.75">
      <c r="E487" s="246"/>
    </row>
    <row r="488" ht="12.75">
      <c r="E488" s="246"/>
    </row>
    <row r="489" ht="12.75">
      <c r="E489" s="246"/>
    </row>
    <row r="490" ht="12.75">
      <c r="E490" s="246"/>
    </row>
    <row r="491" ht="12.75">
      <c r="E491" s="246"/>
    </row>
    <row r="492" ht="12.75">
      <c r="E492" s="246"/>
    </row>
    <row r="493" ht="12.75">
      <c r="E493" s="246"/>
    </row>
    <row r="494" ht="12.75">
      <c r="E494" s="246"/>
    </row>
    <row r="495" ht="12.75">
      <c r="E495" s="246"/>
    </row>
    <row r="496" ht="12.75">
      <c r="E496" s="246"/>
    </row>
    <row r="497" ht="12.75">
      <c r="E497" s="246"/>
    </row>
    <row r="498" ht="12.75">
      <c r="E498" s="246"/>
    </row>
    <row r="499" ht="12.75">
      <c r="E499" s="246"/>
    </row>
    <row r="500" ht="12.75">
      <c r="E500" s="246"/>
    </row>
    <row r="501" ht="12.75">
      <c r="E501" s="246"/>
    </row>
    <row r="502" ht="12.75">
      <c r="E502" s="246"/>
    </row>
    <row r="503" ht="12.75">
      <c r="E503" s="246"/>
    </row>
    <row r="504" ht="12.75">
      <c r="E504" s="246"/>
    </row>
    <row r="505" ht="12.75">
      <c r="E505" s="246"/>
    </row>
    <row r="506" ht="12.75">
      <c r="E506" s="246"/>
    </row>
    <row r="507" ht="12.75">
      <c r="E507" s="246"/>
    </row>
    <row r="508" ht="12.75">
      <c r="E508" s="246"/>
    </row>
    <row r="509" ht="12.75">
      <c r="E509" s="246"/>
    </row>
    <row r="510" ht="12.75">
      <c r="E510" s="246"/>
    </row>
    <row r="511" ht="12.75">
      <c r="E511" s="246"/>
    </row>
    <row r="512" ht="12.75">
      <c r="E512" s="246"/>
    </row>
    <row r="513" ht="12.75">
      <c r="E513" s="246"/>
    </row>
    <row r="514" ht="12.75">
      <c r="E514" s="246"/>
    </row>
    <row r="515" ht="12.75">
      <c r="E515" s="246"/>
    </row>
    <row r="516" ht="12.75">
      <c r="E516" s="246"/>
    </row>
    <row r="517" ht="12.75">
      <c r="E517" s="246"/>
    </row>
    <row r="518" ht="12.75">
      <c r="E518" s="246"/>
    </row>
    <row r="519" ht="12.75">
      <c r="E519" s="246"/>
    </row>
    <row r="520" ht="12.75">
      <c r="E520" s="246"/>
    </row>
    <row r="521" ht="12.75">
      <c r="E521" s="246"/>
    </row>
    <row r="522" ht="12.75">
      <c r="E522" s="246"/>
    </row>
    <row r="523" ht="12.75">
      <c r="E523" s="246"/>
    </row>
    <row r="524" ht="12.75">
      <c r="E524" s="246"/>
    </row>
    <row r="525" ht="12.75">
      <c r="E525" s="246"/>
    </row>
    <row r="526" ht="12.75">
      <c r="E526" s="246"/>
    </row>
    <row r="527" ht="12.75">
      <c r="E527" s="246"/>
    </row>
    <row r="528" ht="12.75">
      <c r="E528" s="246"/>
    </row>
    <row r="529" ht="12.75">
      <c r="E529" s="246"/>
    </row>
    <row r="530" ht="12.75">
      <c r="E530" s="246"/>
    </row>
    <row r="531" ht="12.75">
      <c r="E531" s="246"/>
    </row>
    <row r="532" ht="12.75">
      <c r="E532" s="246"/>
    </row>
    <row r="533" ht="12.75">
      <c r="E533" s="246"/>
    </row>
    <row r="534" ht="12.75">
      <c r="E534" s="246"/>
    </row>
    <row r="535" ht="12.75">
      <c r="E535" s="246"/>
    </row>
    <row r="536" ht="12.75">
      <c r="E536" s="246"/>
    </row>
    <row r="537" ht="12.75">
      <c r="E537" s="246"/>
    </row>
    <row r="538" ht="12.75">
      <c r="E538" s="246"/>
    </row>
    <row r="539" ht="12.75">
      <c r="E539" s="246"/>
    </row>
    <row r="540" ht="12.75">
      <c r="E540" s="246"/>
    </row>
    <row r="541" ht="12.75">
      <c r="E541" s="246"/>
    </row>
    <row r="542" ht="12.75">
      <c r="E542" s="246"/>
    </row>
    <row r="543" ht="12.75">
      <c r="E543" s="246"/>
    </row>
    <row r="544" ht="12.75">
      <c r="E544" s="246"/>
    </row>
    <row r="545" ht="12.75">
      <c r="E545" s="246"/>
    </row>
    <row r="546" ht="12.75">
      <c r="E546" s="246"/>
    </row>
    <row r="547" ht="12.75">
      <c r="E547" s="246"/>
    </row>
    <row r="548" ht="12.75">
      <c r="E548" s="246"/>
    </row>
    <row r="549" ht="12.75">
      <c r="E549" s="246"/>
    </row>
    <row r="550" ht="12.75">
      <c r="E550" s="246"/>
    </row>
    <row r="551" ht="12.75">
      <c r="E551" s="246"/>
    </row>
    <row r="552" ht="12.75">
      <c r="E552" s="246"/>
    </row>
    <row r="553" ht="12.75">
      <c r="E553" s="246"/>
    </row>
    <row r="554" ht="12.75">
      <c r="E554" s="246"/>
    </row>
    <row r="555" ht="12.75">
      <c r="E555" s="246"/>
    </row>
    <row r="556" ht="12.75">
      <c r="E556" s="246"/>
    </row>
    <row r="557" ht="12.75">
      <c r="E557" s="246"/>
    </row>
    <row r="558" ht="12.75">
      <c r="E558" s="246"/>
    </row>
    <row r="559" ht="12.75">
      <c r="E559" s="246"/>
    </row>
    <row r="560" ht="12.75">
      <c r="E560" s="246"/>
    </row>
    <row r="561" ht="12.75">
      <c r="E561" s="246"/>
    </row>
    <row r="562" ht="12.75">
      <c r="E562" s="246"/>
    </row>
    <row r="563" ht="12.75">
      <c r="E563" s="246"/>
    </row>
    <row r="564" ht="12.75">
      <c r="E564" s="246"/>
    </row>
    <row r="565" ht="12.75">
      <c r="E565" s="246"/>
    </row>
    <row r="566" ht="12.75">
      <c r="E566" s="246"/>
    </row>
    <row r="567" ht="12.75">
      <c r="E567" s="246"/>
    </row>
    <row r="568" ht="12.75">
      <c r="E568" s="246"/>
    </row>
    <row r="569" ht="12.75">
      <c r="E569" s="246"/>
    </row>
    <row r="570" ht="12.75">
      <c r="E570" s="246"/>
    </row>
    <row r="571" ht="12.75">
      <c r="E571" s="246"/>
    </row>
    <row r="572" ht="12.75">
      <c r="E572" s="246"/>
    </row>
    <row r="573" ht="12.75">
      <c r="E573" s="246"/>
    </row>
    <row r="574" ht="12.75">
      <c r="E574" s="246"/>
    </row>
    <row r="575" ht="12.75">
      <c r="E575" s="246"/>
    </row>
    <row r="576" ht="12.75">
      <c r="E576" s="246"/>
    </row>
    <row r="577" ht="12.75">
      <c r="E577" s="246"/>
    </row>
    <row r="578" ht="12.75">
      <c r="E578" s="246"/>
    </row>
    <row r="579" ht="12.75">
      <c r="E579" s="246"/>
    </row>
    <row r="580" ht="12.75">
      <c r="E580" s="246"/>
    </row>
    <row r="581" ht="12.75">
      <c r="E581" s="246"/>
    </row>
    <row r="582" ht="12.75">
      <c r="E582" s="246"/>
    </row>
    <row r="583" ht="12.75">
      <c r="E583" s="246"/>
    </row>
    <row r="584" ht="12.75">
      <c r="E584" s="246"/>
    </row>
    <row r="585" ht="12.75">
      <c r="E585" s="246"/>
    </row>
    <row r="586" ht="12.75">
      <c r="E586" s="246"/>
    </row>
    <row r="587" ht="12.75">
      <c r="E587" s="246"/>
    </row>
    <row r="588" ht="12.75">
      <c r="E588" s="246"/>
    </row>
    <row r="589" ht="12.75">
      <c r="E589" s="246"/>
    </row>
    <row r="590" ht="12.75">
      <c r="E590" s="246"/>
    </row>
    <row r="591" ht="12.75">
      <c r="E591" s="246"/>
    </row>
    <row r="592" ht="12.75">
      <c r="E592" s="246"/>
    </row>
    <row r="593" ht="12.75">
      <c r="E593" s="246"/>
    </row>
    <row r="594" ht="12.75">
      <c r="E594" s="246"/>
    </row>
    <row r="595" ht="12.75">
      <c r="E595" s="246"/>
    </row>
    <row r="596" ht="12.75">
      <c r="E596" s="246"/>
    </row>
    <row r="597" ht="12.75">
      <c r="E597" s="246"/>
    </row>
    <row r="598" ht="12.75">
      <c r="E598" s="246"/>
    </row>
    <row r="599" ht="12.75">
      <c r="E599" s="246"/>
    </row>
    <row r="600" ht="12.75">
      <c r="E600" s="246"/>
    </row>
    <row r="601" ht="12.75">
      <c r="E601" s="246"/>
    </row>
    <row r="602" ht="12.75">
      <c r="E602" s="246"/>
    </row>
    <row r="603" ht="12.75">
      <c r="E603" s="246"/>
    </row>
    <row r="604" ht="12.75">
      <c r="E604" s="246"/>
    </row>
    <row r="605" ht="12.75">
      <c r="E605" s="246"/>
    </row>
    <row r="606" ht="12.75">
      <c r="E606" s="246"/>
    </row>
    <row r="607" ht="12.75">
      <c r="E607" s="246"/>
    </row>
    <row r="608" ht="12.75">
      <c r="E608" s="246"/>
    </row>
    <row r="609" ht="12.75">
      <c r="E609" s="246"/>
    </row>
    <row r="610" ht="12.75">
      <c r="E610" s="246"/>
    </row>
    <row r="611" ht="12.75">
      <c r="E611" s="246"/>
    </row>
    <row r="612" ht="12.75">
      <c r="E612" s="246"/>
    </row>
    <row r="613" ht="12.75">
      <c r="E613" s="246"/>
    </row>
    <row r="614" ht="12.75">
      <c r="E614" s="246"/>
    </row>
    <row r="615" ht="12.75">
      <c r="E615" s="246"/>
    </row>
    <row r="616" ht="12.75">
      <c r="E616" s="246"/>
    </row>
    <row r="617" ht="12.75">
      <c r="E617" s="246"/>
    </row>
    <row r="618" ht="12.75">
      <c r="E618" s="246"/>
    </row>
    <row r="619" ht="12.75">
      <c r="E619" s="246"/>
    </row>
    <row r="620" ht="12.75">
      <c r="E620" s="246"/>
    </row>
    <row r="621" ht="12.75">
      <c r="E621" s="246"/>
    </row>
    <row r="622" ht="12.75">
      <c r="E622" s="246"/>
    </row>
    <row r="623" ht="12.75">
      <c r="E623" s="246"/>
    </row>
    <row r="624" ht="12.75">
      <c r="E624" s="246"/>
    </row>
    <row r="625" ht="12.75">
      <c r="E625" s="246"/>
    </row>
    <row r="626" ht="12.75">
      <c r="E626" s="246"/>
    </row>
    <row r="627" ht="12.75">
      <c r="E627" s="246"/>
    </row>
    <row r="628" ht="12.75">
      <c r="E628" s="246"/>
    </row>
    <row r="629" ht="12.75">
      <c r="E629" s="246"/>
    </row>
    <row r="630" ht="12.75">
      <c r="E630" s="246"/>
    </row>
    <row r="631" ht="12.75">
      <c r="E631" s="246"/>
    </row>
    <row r="632" ht="12.75">
      <c r="E632" s="246"/>
    </row>
    <row r="633" ht="12.75">
      <c r="E633" s="246"/>
    </row>
    <row r="634" ht="12.75">
      <c r="E634" s="246"/>
    </row>
    <row r="635" ht="12.75">
      <c r="E635" s="246"/>
    </row>
    <row r="636" ht="12.75">
      <c r="E636" s="246"/>
    </row>
    <row r="637" ht="12.75">
      <c r="E637" s="246"/>
    </row>
    <row r="638" ht="12.75">
      <c r="E638" s="246"/>
    </row>
    <row r="639" ht="12.75">
      <c r="E639" s="246"/>
    </row>
    <row r="640" ht="12.75">
      <c r="E640" s="246"/>
    </row>
    <row r="641" ht="12.75">
      <c r="E641" s="246"/>
    </row>
    <row r="642" ht="12.75">
      <c r="E642" s="246"/>
    </row>
    <row r="643" ht="12.75">
      <c r="E643" s="246"/>
    </row>
    <row r="644" ht="12.75">
      <c r="E644" s="246"/>
    </row>
    <row r="645" ht="12.75">
      <c r="E645" s="246"/>
    </row>
    <row r="646" ht="12.75">
      <c r="E646" s="246"/>
    </row>
    <row r="647" ht="12.75">
      <c r="E647" s="246"/>
    </row>
    <row r="648" ht="12.75">
      <c r="E648" s="246"/>
    </row>
    <row r="649" ht="12.75">
      <c r="E649" s="246"/>
    </row>
    <row r="650" ht="12.75">
      <c r="E650" s="246"/>
    </row>
    <row r="651" ht="12.75">
      <c r="E651" s="246"/>
    </row>
    <row r="652" ht="12.75">
      <c r="E652" s="246"/>
    </row>
    <row r="653" ht="12.75">
      <c r="E653" s="246"/>
    </row>
    <row r="654" ht="12.75">
      <c r="E654" s="246"/>
    </row>
    <row r="655" ht="12.75">
      <c r="E655" s="246"/>
    </row>
    <row r="656" ht="12.75">
      <c r="E656" s="246"/>
    </row>
    <row r="657" ht="12.75">
      <c r="E657" s="246"/>
    </row>
    <row r="658" ht="12.75">
      <c r="E658" s="246"/>
    </row>
    <row r="659" ht="12.75">
      <c r="E659" s="246"/>
    </row>
    <row r="660" ht="12.75">
      <c r="E660" s="246"/>
    </row>
    <row r="661" ht="12.75">
      <c r="E661" s="246"/>
    </row>
    <row r="662" ht="12.75">
      <c r="E662" s="246"/>
    </row>
    <row r="663" ht="12.75">
      <c r="E663" s="246"/>
    </row>
    <row r="664" ht="12.75">
      <c r="E664" s="246"/>
    </row>
    <row r="665" ht="12.75">
      <c r="E665" s="246"/>
    </row>
    <row r="666" ht="12.75">
      <c r="E666" s="246"/>
    </row>
    <row r="667" ht="12.75">
      <c r="E667" s="246"/>
    </row>
    <row r="668" ht="12.75">
      <c r="E668" s="246"/>
    </row>
    <row r="669" ht="12.75">
      <c r="E669" s="246"/>
    </row>
    <row r="670" ht="12.75">
      <c r="E670" s="246"/>
    </row>
    <row r="671" ht="12.75">
      <c r="E671" s="246"/>
    </row>
    <row r="672" ht="12.75">
      <c r="E672" s="246"/>
    </row>
    <row r="673" ht="12.75">
      <c r="E673" s="246"/>
    </row>
    <row r="674" ht="12.75">
      <c r="E674" s="246"/>
    </row>
    <row r="675" ht="12.75">
      <c r="E675" s="246"/>
    </row>
    <row r="676" ht="12.75">
      <c r="E676" s="246"/>
    </row>
    <row r="677" ht="12.75">
      <c r="E677" s="246"/>
    </row>
    <row r="678" ht="12.75">
      <c r="E678" s="246"/>
    </row>
    <row r="679" ht="12.75">
      <c r="E679" s="246"/>
    </row>
    <row r="680" ht="12.75">
      <c r="E680" s="246"/>
    </row>
    <row r="681" ht="12.75">
      <c r="E681" s="246"/>
    </row>
    <row r="682" ht="12.75">
      <c r="E682" s="246"/>
    </row>
    <row r="683" ht="12.75">
      <c r="E683" s="246"/>
    </row>
    <row r="684" ht="12.75">
      <c r="E684" s="246"/>
    </row>
    <row r="685" ht="12.75">
      <c r="E685" s="246"/>
    </row>
    <row r="686" ht="12.75">
      <c r="E686" s="246"/>
    </row>
    <row r="687" ht="12.75">
      <c r="E687" s="246"/>
    </row>
    <row r="688" ht="12.75">
      <c r="E688" s="246"/>
    </row>
    <row r="689" ht="12.75">
      <c r="E689" s="246"/>
    </row>
    <row r="690" ht="12.75">
      <c r="E690" s="246"/>
    </row>
    <row r="691" ht="12.75">
      <c r="E691" s="246"/>
    </row>
    <row r="692" ht="12.75">
      <c r="E692" s="246"/>
    </row>
    <row r="693" ht="12.75">
      <c r="E693" s="246"/>
    </row>
    <row r="694" ht="12.75">
      <c r="E694" s="246"/>
    </row>
    <row r="695" ht="12.75">
      <c r="E695" s="246"/>
    </row>
    <row r="696" ht="12.75">
      <c r="E696" s="246"/>
    </row>
    <row r="697" ht="12.75">
      <c r="E697" s="246"/>
    </row>
    <row r="698" ht="12.75">
      <c r="E698" s="246"/>
    </row>
    <row r="699" ht="12.75">
      <c r="E699" s="246"/>
    </row>
    <row r="700" ht="12.75">
      <c r="E700" s="246"/>
    </row>
    <row r="701" ht="12.75">
      <c r="E701" s="246"/>
    </row>
    <row r="702" ht="12.75">
      <c r="E702" s="246"/>
    </row>
    <row r="703" ht="12.75">
      <c r="E703" s="246"/>
    </row>
    <row r="704" ht="12.75">
      <c r="E704" s="246"/>
    </row>
    <row r="705" ht="12.75">
      <c r="E705" s="246"/>
    </row>
    <row r="706" ht="12.75">
      <c r="E706" s="246"/>
    </row>
    <row r="707" ht="12.75">
      <c r="E707" s="246"/>
    </row>
    <row r="708" ht="12.75">
      <c r="E708" s="246"/>
    </row>
    <row r="709" ht="12.75">
      <c r="E709" s="246"/>
    </row>
    <row r="710" ht="12.75">
      <c r="E710" s="246"/>
    </row>
    <row r="711" ht="12.75">
      <c r="E711" s="246"/>
    </row>
    <row r="712" ht="12.75">
      <c r="E712" s="246"/>
    </row>
    <row r="713" ht="12.75">
      <c r="E713" s="246"/>
    </row>
    <row r="714" ht="12.75">
      <c r="E714" s="246"/>
    </row>
    <row r="715" ht="12.75">
      <c r="E715" s="246"/>
    </row>
    <row r="716" ht="12.75">
      <c r="E716" s="246"/>
    </row>
    <row r="717" ht="12.75">
      <c r="E717" s="246"/>
    </row>
    <row r="718" ht="12.75">
      <c r="E718" s="246"/>
    </row>
    <row r="719" ht="12.75">
      <c r="E719" s="246"/>
    </row>
    <row r="720" ht="12.75">
      <c r="E720" s="246"/>
    </row>
    <row r="721" ht="12.75">
      <c r="E721" s="246"/>
    </row>
    <row r="722" ht="12.75">
      <c r="E722" s="246"/>
    </row>
    <row r="723" ht="12.75">
      <c r="E723" s="246"/>
    </row>
    <row r="724" ht="12.75">
      <c r="E724" s="246"/>
    </row>
    <row r="725" ht="12.75">
      <c r="E725" s="246"/>
    </row>
    <row r="726" ht="12.75">
      <c r="E726" s="246"/>
    </row>
    <row r="727" ht="12.75">
      <c r="E727" s="246"/>
    </row>
    <row r="728" ht="12.75">
      <c r="E728" s="246"/>
    </row>
    <row r="729" ht="12.75">
      <c r="E729" s="246"/>
    </row>
    <row r="730" ht="12.75">
      <c r="E730" s="246"/>
    </row>
    <row r="731" ht="12.75">
      <c r="E731" s="246"/>
    </row>
    <row r="732" ht="12.75">
      <c r="E732" s="246"/>
    </row>
    <row r="733" ht="12.75">
      <c r="E733" s="246"/>
    </row>
    <row r="734" ht="12.75">
      <c r="E734" s="246"/>
    </row>
    <row r="735" ht="12.75">
      <c r="E735" s="246"/>
    </row>
    <row r="736" ht="12.75">
      <c r="E736" s="246"/>
    </row>
    <row r="737" ht="12.75">
      <c r="E737" s="246"/>
    </row>
    <row r="738" ht="12.75">
      <c r="E738" s="246"/>
    </row>
    <row r="739" ht="12.75">
      <c r="E739" s="246"/>
    </row>
    <row r="740" ht="12.75">
      <c r="E740" s="246"/>
    </row>
    <row r="741" ht="12.75">
      <c r="E741" s="246"/>
    </row>
    <row r="742" ht="12.75">
      <c r="E742" s="246"/>
    </row>
    <row r="743" ht="12.75">
      <c r="E743" s="246"/>
    </row>
    <row r="744" ht="12.75">
      <c r="E744" s="246"/>
    </row>
    <row r="745" ht="12.75">
      <c r="E745" s="246"/>
    </row>
    <row r="746" ht="12.75">
      <c r="E746" s="246"/>
    </row>
    <row r="747" ht="12.75">
      <c r="E747" s="246"/>
    </row>
    <row r="748" ht="12.75">
      <c r="E748" s="246"/>
    </row>
    <row r="749" ht="12.75">
      <c r="E749" s="246"/>
    </row>
    <row r="750" ht="12.75">
      <c r="E750" s="246"/>
    </row>
    <row r="751" ht="12.75">
      <c r="E751" s="246"/>
    </row>
    <row r="752" ht="12.75">
      <c r="E752" s="246"/>
    </row>
    <row r="753" ht="12.75">
      <c r="E753" s="246"/>
    </row>
    <row r="754" ht="12.75">
      <c r="E754" s="246"/>
    </row>
    <row r="755" ht="12.75">
      <c r="E755" s="246"/>
    </row>
    <row r="756" ht="12.75">
      <c r="E756" s="246"/>
    </row>
    <row r="757" ht="12.75">
      <c r="E757" s="246"/>
    </row>
    <row r="758" ht="12.75">
      <c r="E758" s="246"/>
    </row>
    <row r="759" ht="12.75">
      <c r="E759" s="246"/>
    </row>
    <row r="760" ht="12.75">
      <c r="E760" s="246"/>
    </row>
    <row r="761" ht="12.75">
      <c r="E761" s="246"/>
    </row>
    <row r="762" ht="12.75">
      <c r="E762" s="246"/>
    </row>
    <row r="763" ht="12.75">
      <c r="E763" s="246"/>
    </row>
    <row r="764" ht="12.75">
      <c r="E764" s="246"/>
    </row>
    <row r="765" ht="12.75">
      <c r="E765" s="246"/>
    </row>
    <row r="766" ht="12.75">
      <c r="E766" s="246"/>
    </row>
    <row r="767" ht="12.75">
      <c r="E767" s="246"/>
    </row>
    <row r="768" ht="12.75">
      <c r="E768" s="246"/>
    </row>
    <row r="769" ht="12.75">
      <c r="E769" s="246"/>
    </row>
    <row r="770" ht="12.75">
      <c r="E770" s="246"/>
    </row>
    <row r="771" ht="12.75">
      <c r="E771" s="246"/>
    </row>
    <row r="772" ht="12.75">
      <c r="E772" s="246"/>
    </row>
    <row r="773" ht="12.75">
      <c r="E773" s="246"/>
    </row>
    <row r="774" ht="12.75">
      <c r="E774" s="246"/>
    </row>
    <row r="775" ht="12.75">
      <c r="E775" s="246"/>
    </row>
    <row r="776" ht="12.75">
      <c r="E776" s="246"/>
    </row>
    <row r="777" ht="12.75">
      <c r="E777" s="246"/>
    </row>
    <row r="778" ht="12.75">
      <c r="E778" s="246"/>
    </row>
    <row r="779" ht="12.75">
      <c r="E779" s="246"/>
    </row>
    <row r="780" ht="12.75">
      <c r="E780" s="246"/>
    </row>
    <row r="781" ht="12.75">
      <c r="E781" s="246"/>
    </row>
    <row r="782" ht="12.75">
      <c r="E782" s="246"/>
    </row>
    <row r="783" ht="12.75">
      <c r="E783" s="246"/>
    </row>
    <row r="784" ht="12.75">
      <c r="E784" s="246"/>
    </row>
    <row r="785" ht="12.75">
      <c r="E785" s="246"/>
    </row>
    <row r="786" ht="12.75">
      <c r="E786" s="246"/>
    </row>
    <row r="787" ht="12.75">
      <c r="E787" s="246"/>
    </row>
    <row r="788" ht="12.75">
      <c r="E788" s="246"/>
    </row>
    <row r="789" ht="12.75">
      <c r="E789" s="246"/>
    </row>
    <row r="790" ht="12.75">
      <c r="E790" s="246"/>
    </row>
    <row r="791" ht="12.75">
      <c r="E791" s="246"/>
    </row>
    <row r="792" ht="12.75">
      <c r="E792" s="246"/>
    </row>
    <row r="793" ht="12.75">
      <c r="E793" s="246"/>
    </row>
    <row r="794" ht="12.75">
      <c r="E794" s="246"/>
    </row>
    <row r="795" ht="12.75">
      <c r="E795" s="246"/>
    </row>
    <row r="796" ht="12.75">
      <c r="E796" s="246"/>
    </row>
    <row r="797" ht="12.75">
      <c r="E797" s="246"/>
    </row>
    <row r="798" ht="12.75">
      <c r="E798" s="246"/>
    </row>
    <row r="799" ht="12.75">
      <c r="E799" s="246"/>
    </row>
    <row r="800" ht="12.75">
      <c r="E800" s="246"/>
    </row>
    <row r="801" ht="12.75">
      <c r="E801" s="246"/>
    </row>
    <row r="802" ht="12.75">
      <c r="E802" s="246"/>
    </row>
    <row r="803" ht="12.75">
      <c r="E803" s="246"/>
    </row>
    <row r="804" ht="12.75">
      <c r="E804" s="246"/>
    </row>
    <row r="805" ht="12.75">
      <c r="E805" s="246"/>
    </row>
    <row r="806" ht="12.75">
      <c r="E806" s="246"/>
    </row>
    <row r="807" ht="12.75">
      <c r="E807" s="246"/>
    </row>
    <row r="808" ht="12.75">
      <c r="E808" s="246"/>
    </row>
    <row r="809" ht="12.75">
      <c r="E809" s="246"/>
    </row>
    <row r="810" ht="12.75">
      <c r="E810" s="246"/>
    </row>
    <row r="811" ht="12.75">
      <c r="E811" s="246"/>
    </row>
    <row r="812" ht="12.75">
      <c r="E812" s="246"/>
    </row>
    <row r="813" ht="12.75">
      <c r="E813" s="246"/>
    </row>
    <row r="814" ht="12.75">
      <c r="E814" s="246"/>
    </row>
    <row r="815" ht="12.75">
      <c r="E815" s="246"/>
    </row>
    <row r="816" ht="12.75">
      <c r="E816" s="246"/>
    </row>
    <row r="817" ht="12.75">
      <c r="E817" s="246"/>
    </row>
    <row r="818" ht="12.75">
      <c r="E818" s="246"/>
    </row>
    <row r="819" ht="12.75">
      <c r="E819" s="246"/>
    </row>
    <row r="820" ht="12.75">
      <c r="E820" s="246"/>
    </row>
    <row r="821" ht="12.75">
      <c r="E821" s="246"/>
    </row>
    <row r="822" ht="12.75">
      <c r="E822" s="246"/>
    </row>
    <row r="823" ht="12.75">
      <c r="E823" s="246"/>
    </row>
    <row r="824" ht="12.75">
      <c r="E824" s="246"/>
    </row>
    <row r="825" ht="12.75">
      <c r="E825" s="246"/>
    </row>
    <row r="826" ht="12.75">
      <c r="E826" s="246"/>
    </row>
    <row r="827" ht="12.75">
      <c r="E827" s="246"/>
    </row>
    <row r="828" ht="12.75">
      <c r="E828" s="246"/>
    </row>
    <row r="829" ht="12.75">
      <c r="E829" s="246"/>
    </row>
    <row r="830" ht="12.75">
      <c r="E830" s="246"/>
    </row>
    <row r="831" ht="12.75">
      <c r="E831" s="246"/>
    </row>
    <row r="832" ht="12.75">
      <c r="E832" s="246"/>
    </row>
    <row r="833" ht="12.75">
      <c r="E833" s="246"/>
    </row>
    <row r="834" ht="12.75">
      <c r="E834" s="246"/>
    </row>
    <row r="835" ht="12.75">
      <c r="E835" s="246"/>
    </row>
    <row r="836" ht="12.75">
      <c r="E836" s="246"/>
    </row>
    <row r="837" ht="12.75">
      <c r="E837" s="246"/>
    </row>
    <row r="838" ht="12.75">
      <c r="E838" s="246"/>
    </row>
    <row r="839" ht="12.75">
      <c r="E839" s="246"/>
    </row>
    <row r="840" ht="12.75">
      <c r="E840" s="246"/>
    </row>
    <row r="841" ht="12.75">
      <c r="E841" s="246"/>
    </row>
    <row r="842" ht="12.75">
      <c r="E842" s="246"/>
    </row>
    <row r="843" ht="12.75">
      <c r="E843" s="246"/>
    </row>
    <row r="844" ht="12.75">
      <c r="E844" s="246"/>
    </row>
    <row r="845" ht="12.75">
      <c r="E845" s="246"/>
    </row>
    <row r="846" ht="12.75">
      <c r="E846" s="246"/>
    </row>
    <row r="847" ht="12.75">
      <c r="E847" s="246"/>
    </row>
    <row r="848" ht="12.75">
      <c r="E848" s="246"/>
    </row>
    <row r="849" ht="12.75">
      <c r="E849" s="246"/>
    </row>
    <row r="850" ht="12.75">
      <c r="E850" s="246"/>
    </row>
    <row r="851" ht="12.75">
      <c r="E851" s="246"/>
    </row>
    <row r="852" ht="12.75">
      <c r="E852" s="246"/>
    </row>
    <row r="853" ht="12.75">
      <c r="E853" s="246"/>
    </row>
    <row r="854" ht="12.75">
      <c r="E854" s="246"/>
    </row>
    <row r="855" ht="12.75">
      <c r="E855" s="246"/>
    </row>
    <row r="856" ht="12.75">
      <c r="E856" s="246"/>
    </row>
    <row r="857" ht="12.75">
      <c r="E857" s="246"/>
    </row>
    <row r="858" ht="12.75">
      <c r="E858" s="246"/>
    </row>
    <row r="859" ht="12.75">
      <c r="E859" s="246"/>
    </row>
    <row r="860" ht="12.75">
      <c r="E860" s="246"/>
    </row>
    <row r="861" ht="12.75">
      <c r="E861" s="246"/>
    </row>
    <row r="862" ht="12.75">
      <c r="E862" s="246"/>
    </row>
    <row r="863" ht="12.75">
      <c r="E863" s="246"/>
    </row>
    <row r="864" ht="12.75">
      <c r="E864" s="246"/>
    </row>
    <row r="865" ht="12.75">
      <c r="E865" s="246"/>
    </row>
    <row r="866" ht="12.75">
      <c r="E866" s="246"/>
    </row>
    <row r="867" ht="12.75">
      <c r="E867" s="246"/>
    </row>
    <row r="868" ht="12.75">
      <c r="E868" s="246"/>
    </row>
    <row r="869" ht="12.75">
      <c r="E869" s="246"/>
    </row>
    <row r="870" ht="12.75">
      <c r="E870" s="246"/>
    </row>
    <row r="871" ht="12.75">
      <c r="E871" s="246"/>
    </row>
    <row r="872" ht="12.75">
      <c r="E872" s="246"/>
    </row>
    <row r="873" ht="12.75">
      <c r="E873" s="246"/>
    </row>
    <row r="874" ht="12.75">
      <c r="E874" s="246"/>
    </row>
    <row r="875" ht="12.75">
      <c r="E875" s="246"/>
    </row>
    <row r="876" ht="12.75">
      <c r="E876" s="246"/>
    </row>
    <row r="877" ht="12.75">
      <c r="E877" s="246"/>
    </row>
    <row r="878" ht="12.75">
      <c r="E878" s="246"/>
    </row>
    <row r="879" ht="12.75">
      <c r="E879" s="246"/>
    </row>
    <row r="880" ht="12.75">
      <c r="E880" s="246"/>
    </row>
    <row r="881" ht="12.75">
      <c r="E881" s="246"/>
    </row>
    <row r="882" ht="12.75">
      <c r="E882" s="246"/>
    </row>
    <row r="883" ht="12.75">
      <c r="E883" s="246"/>
    </row>
    <row r="884" ht="12.75">
      <c r="E884" s="246"/>
    </row>
    <row r="885" ht="12.75">
      <c r="E885" s="246"/>
    </row>
    <row r="886" ht="12.75">
      <c r="E886" s="246"/>
    </row>
    <row r="887" ht="12.75">
      <c r="E887" s="246"/>
    </row>
    <row r="888" ht="12.75">
      <c r="E888" s="246"/>
    </row>
    <row r="889" ht="12.75">
      <c r="E889" s="246"/>
    </row>
    <row r="890" ht="12.75">
      <c r="E890" s="246"/>
    </row>
    <row r="891" ht="12.75">
      <c r="E891" s="246"/>
    </row>
    <row r="892" ht="12.75">
      <c r="E892" s="246"/>
    </row>
    <row r="893" ht="12.75">
      <c r="E893" s="246"/>
    </row>
    <row r="894" ht="12.75">
      <c r="E894" s="246"/>
    </row>
    <row r="895" ht="12.75">
      <c r="E895" s="246"/>
    </row>
    <row r="896" ht="12.75">
      <c r="E896" s="246"/>
    </row>
    <row r="897" ht="12.75">
      <c r="E897" s="246"/>
    </row>
    <row r="898" ht="12.75">
      <c r="E898" s="246"/>
    </row>
    <row r="899" ht="12.75">
      <c r="E899" s="246"/>
    </row>
    <row r="900" ht="12.75">
      <c r="E900" s="246"/>
    </row>
    <row r="901" ht="12.75">
      <c r="E901" s="246"/>
    </row>
    <row r="902" ht="12.75">
      <c r="E902" s="246"/>
    </row>
    <row r="903" ht="12.75">
      <c r="E903" s="246"/>
    </row>
    <row r="904" ht="12.75">
      <c r="E904" s="246"/>
    </row>
    <row r="905" ht="12.75">
      <c r="E905" s="246"/>
    </row>
    <row r="906" ht="12.75">
      <c r="E906" s="246"/>
    </row>
    <row r="907" ht="12.75">
      <c r="E907" s="246"/>
    </row>
    <row r="908" ht="12.75">
      <c r="E908" s="246"/>
    </row>
    <row r="909" ht="12.75">
      <c r="E909" s="246"/>
    </row>
    <row r="910" ht="12.75">
      <c r="E910" s="246"/>
    </row>
    <row r="911" ht="12.75">
      <c r="E911" s="246"/>
    </row>
    <row r="912" ht="12.75">
      <c r="E912" s="246"/>
    </row>
    <row r="913" ht="12.75">
      <c r="E913" s="246"/>
    </row>
    <row r="914" ht="12.75">
      <c r="E914" s="246"/>
    </row>
    <row r="915" ht="12.75">
      <c r="E915" s="246"/>
    </row>
    <row r="916" ht="12.75">
      <c r="E916" s="246"/>
    </row>
    <row r="917" ht="12.75">
      <c r="E917" s="246"/>
    </row>
    <row r="918" ht="12.75">
      <c r="E918" s="246"/>
    </row>
    <row r="919" ht="12.75">
      <c r="E919" s="246"/>
    </row>
    <row r="920" ht="12.75">
      <c r="E920" s="246"/>
    </row>
    <row r="921" ht="12.75">
      <c r="E921" s="246"/>
    </row>
    <row r="922" ht="12.75">
      <c r="E922" s="246"/>
    </row>
    <row r="923" ht="12.75">
      <c r="E923" s="246"/>
    </row>
    <row r="924" ht="12.75">
      <c r="E924" s="246"/>
    </row>
    <row r="925" ht="12.75">
      <c r="E925" s="246"/>
    </row>
    <row r="926" ht="12.75">
      <c r="E926" s="246"/>
    </row>
    <row r="927" ht="12.75">
      <c r="E927" s="246"/>
    </row>
    <row r="928" ht="12.75">
      <c r="E928" s="246"/>
    </row>
    <row r="929" ht="12.75">
      <c r="E929" s="246"/>
    </row>
    <row r="930" ht="12.75">
      <c r="E930" s="246"/>
    </row>
    <row r="931" ht="12.75">
      <c r="E931" s="246"/>
    </row>
    <row r="932" ht="12.75">
      <c r="E932" s="246"/>
    </row>
    <row r="933" ht="12.75">
      <c r="E933" s="246"/>
    </row>
    <row r="934" ht="12.75">
      <c r="E934" s="246"/>
    </row>
    <row r="935" ht="12.75">
      <c r="E935" s="246"/>
    </row>
    <row r="936" ht="12.75">
      <c r="E936" s="246"/>
    </row>
    <row r="937" ht="12.75">
      <c r="E937" s="246"/>
    </row>
    <row r="938" ht="12.75">
      <c r="E938" s="246"/>
    </row>
    <row r="939" ht="12.75">
      <c r="E939" s="246"/>
    </row>
    <row r="940" ht="12.75">
      <c r="E940" s="246"/>
    </row>
    <row r="941" ht="12.75">
      <c r="E941" s="246"/>
    </row>
    <row r="942" ht="12.75">
      <c r="E942" s="246"/>
    </row>
    <row r="943" ht="12.75">
      <c r="E943" s="246"/>
    </row>
    <row r="944" ht="12.75">
      <c r="E944" s="246"/>
    </row>
    <row r="945" ht="12.75">
      <c r="E945" s="246"/>
    </row>
    <row r="946" ht="12.75">
      <c r="E946" s="246"/>
    </row>
    <row r="947" ht="12.75">
      <c r="E947" s="246"/>
    </row>
    <row r="948" ht="12.75">
      <c r="E948" s="246"/>
    </row>
    <row r="949" ht="12.75">
      <c r="E949" s="246"/>
    </row>
    <row r="950" ht="12.75">
      <c r="E950" s="246"/>
    </row>
    <row r="951" ht="12.75">
      <c r="E951" s="246"/>
    </row>
    <row r="952" ht="12.75">
      <c r="E952" s="246"/>
    </row>
    <row r="953" ht="12.75">
      <c r="E953" s="246"/>
    </row>
    <row r="954" ht="12.75">
      <c r="E954" s="246"/>
    </row>
    <row r="955" ht="12.75">
      <c r="E955" s="246"/>
    </row>
    <row r="956" ht="12.75">
      <c r="E956" s="246"/>
    </row>
    <row r="957" ht="12.75">
      <c r="E957" s="246"/>
    </row>
    <row r="958" ht="12.75">
      <c r="E958" s="246"/>
    </row>
    <row r="959" ht="12.75">
      <c r="E959" s="246"/>
    </row>
    <row r="960" ht="12.75">
      <c r="E960" s="246"/>
    </row>
    <row r="961" ht="12.75">
      <c r="E961" s="246"/>
    </row>
    <row r="962" ht="12.75">
      <c r="E962" s="246"/>
    </row>
    <row r="963" ht="12.75">
      <c r="E963" s="246"/>
    </row>
    <row r="964" ht="12.75">
      <c r="E964" s="246"/>
    </row>
    <row r="965" ht="12.75">
      <c r="E965" s="246"/>
    </row>
    <row r="966" ht="12.75">
      <c r="E966" s="246"/>
    </row>
    <row r="967" ht="12.75">
      <c r="E967" s="246"/>
    </row>
    <row r="968" ht="12.75">
      <c r="E968" s="246"/>
    </row>
    <row r="969" ht="12.75">
      <c r="E969" s="246"/>
    </row>
    <row r="970" ht="12.75">
      <c r="E970" s="246"/>
    </row>
    <row r="971" ht="12.75">
      <c r="E971" s="246"/>
    </row>
    <row r="972" ht="12.75">
      <c r="E972" s="246"/>
    </row>
    <row r="973" ht="12.75">
      <c r="E973" s="246"/>
    </row>
    <row r="974" ht="12.75">
      <c r="E974" s="246"/>
    </row>
    <row r="975" ht="12.75">
      <c r="E975" s="246"/>
    </row>
    <row r="976" ht="12.75">
      <c r="E976" s="246"/>
    </row>
    <row r="977" ht="12.75">
      <c r="E977" s="246"/>
    </row>
    <row r="978" ht="12.75">
      <c r="E978" s="246"/>
    </row>
    <row r="979" ht="12.75">
      <c r="E979" s="246"/>
    </row>
    <row r="980" ht="12.75">
      <c r="E980" s="246"/>
    </row>
    <row r="981" ht="12.75">
      <c r="E981" s="246"/>
    </row>
    <row r="982" ht="12.75">
      <c r="E982" s="246"/>
    </row>
    <row r="983" ht="12.75">
      <c r="E983" s="246"/>
    </row>
    <row r="984" ht="12.75">
      <c r="E984" s="246"/>
    </row>
    <row r="985" ht="12.75">
      <c r="E985" s="246"/>
    </row>
    <row r="986" ht="12.75">
      <c r="E986" s="246"/>
    </row>
    <row r="987" ht="12.75">
      <c r="E987" s="246"/>
    </row>
    <row r="988" ht="12.75">
      <c r="E988" s="246"/>
    </row>
    <row r="989" ht="12.75">
      <c r="E989" s="246"/>
    </row>
    <row r="990" ht="12.75">
      <c r="E990" s="246"/>
    </row>
    <row r="991" ht="12.75">
      <c r="E991" s="246"/>
    </row>
    <row r="992" ht="12.75">
      <c r="E992" s="246"/>
    </row>
    <row r="993" ht="12.75">
      <c r="E993" s="246"/>
    </row>
    <row r="994" ht="12.75">
      <c r="E994" s="246"/>
    </row>
    <row r="995" ht="12.75">
      <c r="E995" s="246"/>
    </row>
    <row r="996" ht="12.75">
      <c r="E996" s="246"/>
    </row>
    <row r="997" ht="12.75">
      <c r="E997" s="246"/>
    </row>
    <row r="998" ht="12.75">
      <c r="E998" s="246"/>
    </row>
    <row r="999" ht="12.75">
      <c r="E999" s="246"/>
    </row>
    <row r="1000" ht="12.75">
      <c r="E1000" s="246"/>
    </row>
    <row r="1001" ht="12.75">
      <c r="E1001" s="246"/>
    </row>
    <row r="1002" ht="12.75">
      <c r="E1002" s="246"/>
    </row>
    <row r="1003" ht="12.75">
      <c r="E1003" s="246"/>
    </row>
    <row r="1004" ht="12.75">
      <c r="E1004" s="246"/>
    </row>
    <row r="1005" ht="12.75">
      <c r="E1005" s="246"/>
    </row>
    <row r="1006" ht="12.75">
      <c r="E1006" s="246"/>
    </row>
    <row r="1007" ht="12.75">
      <c r="E1007" s="246"/>
    </row>
    <row r="1008" ht="12.75">
      <c r="E1008" s="246"/>
    </row>
    <row r="1009" ht="12.75">
      <c r="E1009" s="246"/>
    </row>
    <row r="1010" ht="12.75">
      <c r="E1010" s="246"/>
    </row>
    <row r="1011" ht="12.75">
      <c r="E1011" s="246"/>
    </row>
    <row r="1012" ht="12.75">
      <c r="E1012" s="246"/>
    </row>
    <row r="1013" ht="12.75">
      <c r="E1013" s="246"/>
    </row>
    <row r="1014" ht="12.75">
      <c r="E1014" s="246"/>
    </row>
    <row r="1015" ht="12.75">
      <c r="E1015" s="246"/>
    </row>
    <row r="1016" ht="12.75">
      <c r="E1016" s="246"/>
    </row>
    <row r="1017" ht="12.75">
      <c r="E1017" s="246"/>
    </row>
    <row r="1018" ht="12.75">
      <c r="E1018" s="246"/>
    </row>
    <row r="1019" ht="12.75">
      <c r="E1019" s="246"/>
    </row>
    <row r="1020" ht="12.75">
      <c r="E1020" s="246"/>
    </row>
    <row r="1021" ht="12.75">
      <c r="E1021" s="246"/>
    </row>
    <row r="1022" ht="12.75">
      <c r="E1022" s="246"/>
    </row>
    <row r="1023" ht="12.75">
      <c r="E1023" s="246"/>
    </row>
    <row r="1024" ht="12.75">
      <c r="E1024" s="246"/>
    </row>
    <row r="1025" ht="12.75">
      <c r="E1025" s="246"/>
    </row>
    <row r="1026" ht="12.75">
      <c r="E1026" s="246"/>
    </row>
    <row r="1027" ht="12.75">
      <c r="E1027" s="246"/>
    </row>
    <row r="1028" ht="12.75">
      <c r="E1028" s="246"/>
    </row>
    <row r="1029" ht="12.75">
      <c r="E1029" s="246"/>
    </row>
    <row r="1030" ht="12.75">
      <c r="E1030" s="246"/>
    </row>
    <row r="1031" ht="12.75">
      <c r="E1031" s="246"/>
    </row>
    <row r="1032" ht="12.75">
      <c r="E1032" s="246"/>
    </row>
    <row r="1033" ht="12.75">
      <c r="E1033" s="246"/>
    </row>
    <row r="1034" ht="12.75">
      <c r="E1034" s="246"/>
    </row>
    <row r="1035" ht="12.75">
      <c r="E1035" s="246"/>
    </row>
    <row r="1036" ht="12.75">
      <c r="E1036" s="246"/>
    </row>
    <row r="1037" ht="12.75">
      <c r="E1037" s="246"/>
    </row>
    <row r="1038" ht="12.75">
      <c r="E1038" s="246"/>
    </row>
    <row r="1039" ht="12.75">
      <c r="E1039" s="246"/>
    </row>
    <row r="1040" ht="12.75">
      <c r="E1040" s="246"/>
    </row>
    <row r="1041" ht="12.75">
      <c r="E1041" s="246"/>
    </row>
    <row r="1042" ht="12.75">
      <c r="E1042" s="246"/>
    </row>
    <row r="1043" ht="12.75">
      <c r="E1043" s="246"/>
    </row>
    <row r="1044" ht="12.75">
      <c r="E1044" s="246"/>
    </row>
    <row r="1045" ht="12.75">
      <c r="E1045" s="246"/>
    </row>
    <row r="1046" ht="12.75">
      <c r="E1046" s="246"/>
    </row>
    <row r="1047" ht="12.75">
      <c r="E1047" s="246"/>
    </row>
    <row r="1048" ht="12.75">
      <c r="E1048" s="246"/>
    </row>
    <row r="1049" ht="12.75">
      <c r="E1049" s="246"/>
    </row>
    <row r="1050" ht="12.75">
      <c r="E1050" s="246"/>
    </row>
    <row r="1051" ht="12.75">
      <c r="E1051" s="246"/>
    </row>
    <row r="1052" ht="12.75">
      <c r="E1052" s="246"/>
    </row>
    <row r="1053" ht="12.75">
      <c r="E1053" s="246"/>
    </row>
    <row r="1054" ht="12.75">
      <c r="E1054" s="246"/>
    </row>
    <row r="1055" ht="12.75">
      <c r="E1055" s="246"/>
    </row>
    <row r="1056" ht="12.75">
      <c r="E1056" s="246"/>
    </row>
    <row r="1057" ht="12.75">
      <c r="E1057" s="246"/>
    </row>
    <row r="1058" ht="12.75">
      <c r="E1058" s="246"/>
    </row>
    <row r="1059" ht="12.75">
      <c r="E1059" s="246"/>
    </row>
    <row r="1060" ht="12.75">
      <c r="E1060" s="246"/>
    </row>
    <row r="1061" ht="12.75">
      <c r="E1061" s="246"/>
    </row>
    <row r="1062" ht="12.75">
      <c r="E1062" s="246"/>
    </row>
    <row r="1063" ht="12.75">
      <c r="E1063" s="246"/>
    </row>
    <row r="1064" ht="12.75">
      <c r="E1064" s="246"/>
    </row>
    <row r="1065" ht="12.75">
      <c r="E1065" s="246"/>
    </row>
    <row r="1066" ht="12.75">
      <c r="E1066" s="246"/>
    </row>
    <row r="1067" ht="12.75">
      <c r="E1067" s="246"/>
    </row>
    <row r="1068" ht="12.75">
      <c r="E1068" s="246"/>
    </row>
    <row r="1069" ht="12.75">
      <c r="E1069" s="246"/>
    </row>
    <row r="1070" ht="12.75">
      <c r="E1070" s="246"/>
    </row>
    <row r="1071" ht="12.75">
      <c r="E1071" s="246"/>
    </row>
    <row r="1072" ht="12.75">
      <c r="E1072" s="246"/>
    </row>
    <row r="1073" ht="12.75">
      <c r="E1073" s="246"/>
    </row>
    <row r="1074" ht="12.75">
      <c r="E1074" s="246"/>
    </row>
    <row r="1075" ht="12.75">
      <c r="E1075" s="246"/>
    </row>
    <row r="1076" ht="12.75">
      <c r="E1076" s="246"/>
    </row>
    <row r="1077" ht="12.75">
      <c r="E1077" s="246"/>
    </row>
    <row r="1078" ht="12.75">
      <c r="E1078" s="246"/>
    </row>
    <row r="1079" ht="12.75">
      <c r="E1079" s="246"/>
    </row>
    <row r="1080" ht="12.75">
      <c r="E1080" s="246"/>
    </row>
    <row r="1081" ht="12.75">
      <c r="E1081" s="246"/>
    </row>
    <row r="1082" ht="12.75">
      <c r="E1082" s="246"/>
    </row>
    <row r="1083" ht="12.75">
      <c r="E1083" s="246"/>
    </row>
    <row r="1084" ht="12.75">
      <c r="E1084" s="246"/>
    </row>
    <row r="1085" ht="12.75">
      <c r="E1085" s="246"/>
    </row>
    <row r="1086" ht="12.75">
      <c r="E1086" s="246"/>
    </row>
    <row r="1087" ht="12.75">
      <c r="E1087" s="246"/>
    </row>
    <row r="1088" ht="12.75">
      <c r="E1088" s="246"/>
    </row>
    <row r="1089" ht="12.75">
      <c r="E1089" s="246"/>
    </row>
    <row r="1090" ht="12.75">
      <c r="E1090" s="246"/>
    </row>
    <row r="1091" ht="12.75">
      <c r="E1091" s="246"/>
    </row>
    <row r="1092" ht="12.75">
      <c r="E1092" s="246"/>
    </row>
    <row r="1093" ht="12.75">
      <c r="E1093" s="246"/>
    </row>
    <row r="1094" ht="12.75">
      <c r="E1094" s="246"/>
    </row>
    <row r="1095" ht="12.75">
      <c r="E1095" s="246"/>
    </row>
    <row r="1096" ht="12.75">
      <c r="E1096" s="246"/>
    </row>
    <row r="1097" ht="12.75">
      <c r="E1097" s="246"/>
    </row>
    <row r="1098" ht="12.75">
      <c r="E1098" s="246"/>
    </row>
    <row r="1099" ht="12.75">
      <c r="E1099" s="246"/>
    </row>
    <row r="1100" ht="12.75">
      <c r="E1100" s="246"/>
    </row>
    <row r="1101" ht="12.75">
      <c r="E1101" s="246"/>
    </row>
    <row r="1102" ht="12.75">
      <c r="E1102" s="246"/>
    </row>
    <row r="1103" ht="12.75">
      <c r="E1103" s="246"/>
    </row>
    <row r="1104" ht="12.75">
      <c r="E1104" s="246"/>
    </row>
    <row r="1105" ht="12.75">
      <c r="E1105" s="246"/>
    </row>
    <row r="1106" ht="12.75">
      <c r="E1106" s="246"/>
    </row>
    <row r="1107" ht="12.75">
      <c r="E1107" s="246"/>
    </row>
    <row r="1108" ht="12.75">
      <c r="E1108" s="246"/>
    </row>
    <row r="1109" ht="12.75">
      <c r="E1109" s="246"/>
    </row>
    <row r="1110" ht="12.75">
      <c r="E1110" s="246"/>
    </row>
    <row r="1111" ht="12.75">
      <c r="E1111" s="246"/>
    </row>
    <row r="1112" ht="12.75">
      <c r="E1112" s="246"/>
    </row>
    <row r="1113" ht="12.75">
      <c r="E1113" s="246"/>
    </row>
    <row r="1114" ht="12.75">
      <c r="E1114" s="246"/>
    </row>
    <row r="1115" ht="12.75">
      <c r="E1115" s="246"/>
    </row>
    <row r="1116" ht="12.75">
      <c r="E1116" s="246"/>
    </row>
    <row r="1117" ht="12.75">
      <c r="E1117" s="246"/>
    </row>
    <row r="1118" ht="12.75">
      <c r="E1118" s="246"/>
    </row>
    <row r="1119" ht="12.75">
      <c r="E1119" s="246"/>
    </row>
    <row r="1120" ht="12.75">
      <c r="E1120" s="246"/>
    </row>
    <row r="1121" ht="12.75">
      <c r="E1121" s="246"/>
    </row>
    <row r="1122" ht="12.75">
      <c r="E1122" s="246"/>
    </row>
    <row r="1123" ht="12.75">
      <c r="E1123" s="246"/>
    </row>
    <row r="1124" ht="12.75">
      <c r="E1124" s="246"/>
    </row>
    <row r="1125" ht="12.75">
      <c r="E1125" s="246"/>
    </row>
    <row r="1126" ht="12.75">
      <c r="E1126" s="246"/>
    </row>
    <row r="1127" ht="12.75">
      <c r="E1127" s="246"/>
    </row>
    <row r="1128" ht="12.75">
      <c r="E1128" s="246"/>
    </row>
    <row r="1129" ht="12.75">
      <c r="E1129" s="246"/>
    </row>
    <row r="1130" ht="12.75">
      <c r="E1130" s="246"/>
    </row>
    <row r="1131" ht="12.75">
      <c r="E1131" s="246"/>
    </row>
    <row r="1132" ht="12.75">
      <c r="E1132" s="246"/>
    </row>
    <row r="1133" ht="12.75">
      <c r="E1133" s="246"/>
    </row>
    <row r="1134" ht="12.75">
      <c r="E1134" s="246"/>
    </row>
    <row r="1135" ht="12.75">
      <c r="E1135" s="246"/>
    </row>
    <row r="1136" ht="12.75">
      <c r="E1136" s="246"/>
    </row>
    <row r="1137" ht="12.75">
      <c r="E1137" s="246"/>
    </row>
    <row r="1138" ht="12.75">
      <c r="E1138" s="246"/>
    </row>
    <row r="1139" ht="12.75">
      <c r="E1139" s="246"/>
    </row>
    <row r="1140" ht="12.75">
      <c r="E1140" s="246"/>
    </row>
    <row r="1141" ht="12.75">
      <c r="E1141" s="246"/>
    </row>
    <row r="1142" ht="12.75">
      <c r="E1142" s="246"/>
    </row>
    <row r="1143" ht="12.75">
      <c r="E1143" s="246"/>
    </row>
    <row r="1144" ht="12.75">
      <c r="E1144" s="246"/>
    </row>
    <row r="1145" ht="12.75">
      <c r="E1145" s="246"/>
    </row>
    <row r="1146" ht="12.75">
      <c r="E1146" s="246"/>
    </row>
    <row r="1147" ht="12.75">
      <c r="E1147" s="246"/>
    </row>
    <row r="1148" ht="12.75">
      <c r="E1148" s="246"/>
    </row>
    <row r="1149" ht="12.75">
      <c r="E1149" s="246"/>
    </row>
    <row r="1150" ht="12.75">
      <c r="E1150" s="246"/>
    </row>
    <row r="1151" ht="12.75">
      <c r="E1151" s="246"/>
    </row>
    <row r="1152" ht="12.75">
      <c r="E1152" s="246"/>
    </row>
    <row r="1153" ht="12.75">
      <c r="E1153" s="246"/>
    </row>
    <row r="1154" ht="12.75">
      <c r="E1154" s="246"/>
    </row>
    <row r="1155" ht="12.75">
      <c r="E1155" s="246"/>
    </row>
    <row r="1156" ht="12.75">
      <c r="E1156" s="246"/>
    </row>
    <row r="1157" ht="12.75">
      <c r="E1157" s="246"/>
    </row>
    <row r="1158" ht="12.75">
      <c r="E1158" s="246"/>
    </row>
    <row r="1159" ht="12.75">
      <c r="E1159" s="246"/>
    </row>
    <row r="1160" ht="12.75">
      <c r="E1160" s="246"/>
    </row>
    <row r="1161" ht="12.75">
      <c r="E1161" s="246"/>
    </row>
    <row r="1162" ht="12.75">
      <c r="E1162" s="246"/>
    </row>
    <row r="1163" ht="12.75">
      <c r="E1163" s="246"/>
    </row>
    <row r="1164" ht="12.75">
      <c r="E1164" s="246"/>
    </row>
    <row r="1165" ht="12.75">
      <c r="E1165" s="246"/>
    </row>
    <row r="1166" ht="12.75">
      <c r="E1166" s="246"/>
    </row>
    <row r="1167" ht="12.75">
      <c r="E1167" s="246"/>
    </row>
    <row r="1168" ht="12.75">
      <c r="E1168" s="246"/>
    </row>
    <row r="1169" ht="12.75">
      <c r="E1169" s="246"/>
    </row>
    <row r="1170" ht="12.75">
      <c r="E1170" s="246"/>
    </row>
    <row r="1171" ht="12.75">
      <c r="E1171" s="246"/>
    </row>
    <row r="1172" ht="12.75">
      <c r="E1172" s="246"/>
    </row>
    <row r="1173" ht="12.75">
      <c r="E1173" s="246"/>
    </row>
    <row r="1174" ht="12.75">
      <c r="E1174" s="246"/>
    </row>
    <row r="1175" ht="12.75">
      <c r="E1175" s="246"/>
    </row>
    <row r="1176" ht="12.75">
      <c r="E1176" s="246"/>
    </row>
    <row r="1177" ht="12.75">
      <c r="E1177" s="246"/>
    </row>
    <row r="1178" ht="12.75">
      <c r="E1178" s="246"/>
    </row>
    <row r="1179" ht="12.75">
      <c r="E1179" s="246"/>
    </row>
    <row r="1180" ht="12.75">
      <c r="E1180" s="246"/>
    </row>
    <row r="1181" ht="12.75">
      <c r="E1181" s="246"/>
    </row>
    <row r="1182" ht="12.75">
      <c r="E1182" s="246"/>
    </row>
    <row r="1183" ht="12.75">
      <c r="E1183" s="246"/>
    </row>
    <row r="1184" ht="12.75">
      <c r="E1184" s="246"/>
    </row>
    <row r="1185" ht="12.75">
      <c r="E1185" s="246"/>
    </row>
    <row r="1186" ht="12.75">
      <c r="E1186" s="246"/>
    </row>
    <row r="1187" ht="12.75">
      <c r="E1187" s="246"/>
    </row>
    <row r="1188" ht="12.75">
      <c r="E1188" s="246"/>
    </row>
    <row r="1189" ht="12.75">
      <c r="E1189" s="246"/>
    </row>
    <row r="1190" ht="12.75">
      <c r="E1190" s="246"/>
    </row>
    <row r="1191" ht="12.75">
      <c r="E1191" s="246"/>
    </row>
    <row r="1192" ht="12.75">
      <c r="E1192" s="246"/>
    </row>
    <row r="1193" ht="12.75">
      <c r="E1193" s="246"/>
    </row>
    <row r="1194" ht="12.75">
      <c r="E1194" s="246"/>
    </row>
    <row r="1195" ht="12.75">
      <c r="E1195" s="246"/>
    </row>
    <row r="1196" ht="12.75">
      <c r="E1196" s="246"/>
    </row>
    <row r="1197" ht="12.75">
      <c r="E1197" s="246"/>
    </row>
    <row r="1198" ht="12.75">
      <c r="E1198" s="246"/>
    </row>
    <row r="1199" ht="12.75">
      <c r="E1199" s="246"/>
    </row>
    <row r="1200" ht="12.75">
      <c r="E1200" s="246"/>
    </row>
    <row r="1201" ht="12.75">
      <c r="E1201" s="246"/>
    </row>
    <row r="1202" ht="12.75">
      <c r="E1202" s="246"/>
    </row>
    <row r="1203" ht="12.75">
      <c r="E1203" s="246"/>
    </row>
    <row r="1204" ht="12.75">
      <c r="E1204" s="246"/>
    </row>
    <row r="1205" ht="12.75">
      <c r="E1205" s="246"/>
    </row>
    <row r="1206" ht="12.75">
      <c r="E1206" s="246"/>
    </row>
    <row r="1207" ht="12.75">
      <c r="E1207" s="246"/>
    </row>
    <row r="1208" ht="12.75">
      <c r="E1208" s="246"/>
    </row>
    <row r="1209" ht="12.75">
      <c r="E1209" s="246"/>
    </row>
    <row r="1210" ht="12.75">
      <c r="E1210" s="246"/>
    </row>
    <row r="1211" ht="12.75">
      <c r="E1211" s="246"/>
    </row>
    <row r="1212" ht="12.75">
      <c r="E1212" s="246"/>
    </row>
    <row r="1213" ht="12.75">
      <c r="E1213" s="246"/>
    </row>
    <row r="1214" ht="12.75">
      <c r="E1214" s="246"/>
    </row>
    <row r="1215" ht="12.75">
      <c r="E1215" s="246"/>
    </row>
    <row r="1216" ht="12.75">
      <c r="E1216" s="246"/>
    </row>
    <row r="1217" ht="12.75">
      <c r="E1217" s="246"/>
    </row>
    <row r="1218" ht="12.75">
      <c r="E1218" s="246"/>
    </row>
    <row r="1219" ht="12.75">
      <c r="E1219" s="246"/>
    </row>
    <row r="1220" ht="12.75">
      <c r="E1220" s="246"/>
    </row>
    <row r="1221" ht="12.75">
      <c r="E1221" s="246"/>
    </row>
    <row r="1222" ht="12.75">
      <c r="E1222" s="246"/>
    </row>
    <row r="1223" ht="12.75">
      <c r="E1223" s="246"/>
    </row>
    <row r="1224" ht="12.75">
      <c r="E1224" s="246"/>
    </row>
    <row r="1225" ht="12.75">
      <c r="E1225" s="246"/>
    </row>
    <row r="1226" ht="12.75">
      <c r="E1226" s="246"/>
    </row>
    <row r="1227" ht="12.75">
      <c r="E1227" s="246"/>
    </row>
    <row r="1228" ht="12.75">
      <c r="E1228" s="246"/>
    </row>
    <row r="1229" ht="12.75">
      <c r="E1229" s="246"/>
    </row>
    <row r="1230" ht="12.75">
      <c r="E1230" s="246"/>
    </row>
    <row r="1231" ht="12.75">
      <c r="E1231" s="246"/>
    </row>
    <row r="1232" ht="12.75">
      <c r="E1232" s="246"/>
    </row>
    <row r="1233" ht="12.75">
      <c r="E1233" s="246"/>
    </row>
    <row r="1234" ht="12.75">
      <c r="E1234" s="246"/>
    </row>
    <row r="1235" ht="12.75">
      <c r="E1235" s="246"/>
    </row>
    <row r="1236" ht="12.75">
      <c r="E1236" s="246"/>
    </row>
    <row r="1237" ht="12.75">
      <c r="E1237" s="246"/>
    </row>
    <row r="1238" ht="12.75">
      <c r="E1238" s="246"/>
    </row>
    <row r="1239" ht="12.75">
      <c r="E1239" s="246"/>
    </row>
    <row r="1240" ht="12.75">
      <c r="E1240" s="246"/>
    </row>
    <row r="1241" ht="12.75">
      <c r="E1241" s="246"/>
    </row>
    <row r="1242" ht="12.75">
      <c r="E1242" s="246"/>
    </row>
    <row r="1243" ht="12.75">
      <c r="E1243" s="246"/>
    </row>
    <row r="1244" ht="12.75">
      <c r="E1244" s="246"/>
    </row>
    <row r="1245" ht="12.75">
      <c r="E1245" s="246"/>
    </row>
    <row r="1246" ht="12.75">
      <c r="E1246" s="246"/>
    </row>
    <row r="1247" ht="12.75">
      <c r="E1247" s="246"/>
    </row>
    <row r="1248" ht="12.75">
      <c r="E1248" s="246"/>
    </row>
    <row r="1249" ht="12.75">
      <c r="E1249" s="246"/>
    </row>
    <row r="1250" ht="12.75">
      <c r="E1250" s="246"/>
    </row>
    <row r="1251" ht="12.75">
      <c r="E1251" s="246"/>
    </row>
    <row r="1252" ht="12.75">
      <c r="E1252" s="246"/>
    </row>
    <row r="1253" ht="12.75">
      <c r="E1253" s="246"/>
    </row>
    <row r="1254" ht="12.75">
      <c r="E1254" s="246"/>
    </row>
    <row r="1255" ht="12.75">
      <c r="E1255" s="246"/>
    </row>
    <row r="1256" ht="12.75">
      <c r="E1256" s="246"/>
    </row>
    <row r="1257" ht="12.75">
      <c r="E1257" s="246"/>
    </row>
    <row r="1258" ht="12.75">
      <c r="E1258" s="246"/>
    </row>
    <row r="1259" ht="12.75">
      <c r="E1259" s="246"/>
    </row>
    <row r="1260" ht="12.75">
      <c r="E1260" s="246"/>
    </row>
    <row r="1261" ht="12.75">
      <c r="E1261" s="246"/>
    </row>
    <row r="1262" ht="12.75">
      <c r="E1262" s="246"/>
    </row>
    <row r="1263" ht="12.75">
      <c r="E1263" s="246"/>
    </row>
    <row r="1264" ht="12.75">
      <c r="E1264" s="246"/>
    </row>
    <row r="1265" ht="12.75">
      <c r="E1265" s="246"/>
    </row>
    <row r="1266" ht="12.75">
      <c r="E1266" s="246"/>
    </row>
    <row r="1267" ht="12.75">
      <c r="E1267" s="246"/>
    </row>
    <row r="1268" ht="12.75">
      <c r="E1268" s="246"/>
    </row>
    <row r="1269" ht="12.75">
      <c r="E1269" s="246"/>
    </row>
    <row r="1270" ht="12.75">
      <c r="E1270" s="246"/>
    </row>
    <row r="1271" ht="12.75">
      <c r="E1271" s="246"/>
    </row>
    <row r="1272" ht="12.75">
      <c r="E1272" s="246"/>
    </row>
    <row r="1273" ht="12.75">
      <c r="E1273" s="246"/>
    </row>
    <row r="1274" ht="12.75">
      <c r="E1274" s="246"/>
    </row>
    <row r="1275" ht="12.75">
      <c r="E1275" s="246"/>
    </row>
    <row r="1276" ht="12.75">
      <c r="E1276" s="246"/>
    </row>
    <row r="1277" ht="12.75">
      <c r="E1277" s="246"/>
    </row>
    <row r="1278" ht="12.75">
      <c r="E1278" s="246"/>
    </row>
    <row r="1279" ht="12.75">
      <c r="E1279" s="246"/>
    </row>
    <row r="1280" ht="12.75">
      <c r="E1280" s="246"/>
    </row>
    <row r="1281" ht="12.75">
      <c r="E1281" s="246"/>
    </row>
    <row r="1282" ht="12.75">
      <c r="E1282" s="246"/>
    </row>
    <row r="1283" ht="12.75">
      <c r="E1283" s="246"/>
    </row>
    <row r="1284" ht="12.75">
      <c r="E1284" s="246"/>
    </row>
    <row r="1285" ht="12.75">
      <c r="E1285" s="246"/>
    </row>
    <row r="1286" ht="12.75">
      <c r="E1286" s="246"/>
    </row>
    <row r="1287" ht="12.75">
      <c r="E1287" s="246"/>
    </row>
    <row r="1288" ht="12.75">
      <c r="E1288" s="246"/>
    </row>
    <row r="1289" ht="12.75">
      <c r="E1289" s="246"/>
    </row>
    <row r="1290" ht="12.75">
      <c r="E1290" s="246"/>
    </row>
    <row r="1291" ht="12.75">
      <c r="E1291" s="246"/>
    </row>
    <row r="1292" ht="12.75">
      <c r="E1292" s="246"/>
    </row>
    <row r="1293" ht="12.75">
      <c r="E1293" s="246"/>
    </row>
    <row r="1294" ht="12.75">
      <c r="E1294" s="246"/>
    </row>
    <row r="1295" ht="12.75">
      <c r="E1295" s="246"/>
    </row>
    <row r="1296" ht="12.75">
      <c r="E1296" s="246"/>
    </row>
    <row r="1297" ht="12.75">
      <c r="E1297" s="246"/>
    </row>
    <row r="1298" ht="12.75">
      <c r="E1298" s="246"/>
    </row>
    <row r="1299" ht="12.75">
      <c r="E1299" s="246"/>
    </row>
    <row r="1300" ht="12.75">
      <c r="E1300" s="246"/>
    </row>
    <row r="1301" ht="12.75">
      <c r="E1301" s="246"/>
    </row>
    <row r="1302" ht="12.75">
      <c r="E1302" s="246"/>
    </row>
    <row r="1303" ht="12.75">
      <c r="E1303" s="246"/>
    </row>
    <row r="1304" ht="12.75">
      <c r="E1304" s="246"/>
    </row>
    <row r="1305" ht="12.75">
      <c r="E1305" s="246"/>
    </row>
    <row r="1306" ht="12.75">
      <c r="E1306" s="246"/>
    </row>
    <row r="1307" ht="12.75">
      <c r="E1307" s="246"/>
    </row>
    <row r="1308" ht="12.75">
      <c r="E1308" s="246"/>
    </row>
    <row r="1309" ht="12.75">
      <c r="E1309" s="246"/>
    </row>
    <row r="1310" ht="12.75">
      <c r="E1310" s="246"/>
    </row>
    <row r="1311" ht="12.75">
      <c r="E1311" s="246"/>
    </row>
    <row r="1312" ht="12.75">
      <c r="E1312" s="246"/>
    </row>
    <row r="1313" ht="12.75">
      <c r="E1313" s="246"/>
    </row>
    <row r="1314" ht="12.75">
      <c r="E1314" s="246"/>
    </row>
    <row r="1315" ht="12.75">
      <c r="E1315" s="246"/>
    </row>
    <row r="1316" ht="12.75">
      <c r="E1316" s="246"/>
    </row>
    <row r="1317" ht="12.75">
      <c r="E1317" s="246"/>
    </row>
    <row r="1318" ht="12.75">
      <c r="E1318" s="246"/>
    </row>
    <row r="1319" ht="12.75">
      <c r="E1319" s="246"/>
    </row>
    <row r="1320" ht="12.75">
      <c r="E1320" s="246"/>
    </row>
    <row r="1321" ht="12.75">
      <c r="E1321" s="246"/>
    </row>
    <row r="1322" ht="12.75">
      <c r="E1322" s="246"/>
    </row>
    <row r="1323" ht="12.75">
      <c r="E1323" s="246"/>
    </row>
    <row r="1324" ht="12.75">
      <c r="E1324" s="246"/>
    </row>
    <row r="1325" ht="12.75">
      <c r="E1325" s="246"/>
    </row>
    <row r="1326" ht="12.75">
      <c r="E1326" s="246"/>
    </row>
    <row r="1327" ht="12.75">
      <c r="E1327" s="246"/>
    </row>
    <row r="1328" ht="12.75">
      <c r="E1328" s="246"/>
    </row>
    <row r="1329" ht="12.75">
      <c r="E1329" s="246"/>
    </row>
    <row r="1330" ht="12.75">
      <c r="E1330" s="246"/>
    </row>
    <row r="1331" ht="12.75">
      <c r="E1331" s="246"/>
    </row>
    <row r="1332" ht="12.75">
      <c r="E1332" s="246"/>
    </row>
    <row r="1333" ht="12.75">
      <c r="E1333" s="246"/>
    </row>
    <row r="1334" ht="12.75">
      <c r="E1334" s="246"/>
    </row>
    <row r="1335" ht="12.75">
      <c r="E1335" s="246"/>
    </row>
    <row r="1336" ht="12.75">
      <c r="E1336" s="246"/>
    </row>
    <row r="1337" ht="12.75">
      <c r="E1337" s="246"/>
    </row>
    <row r="1338" ht="12.75">
      <c r="E1338" s="246"/>
    </row>
    <row r="1339" ht="12.75">
      <c r="E1339" s="246"/>
    </row>
    <row r="1340" ht="12.75">
      <c r="E1340" s="246"/>
    </row>
    <row r="1341" ht="12.75">
      <c r="E1341" s="246"/>
    </row>
    <row r="1342" ht="12.75">
      <c r="E1342" s="246"/>
    </row>
    <row r="1343" ht="12.75">
      <c r="E1343" s="246"/>
    </row>
    <row r="1344" ht="12.75">
      <c r="E1344" s="246"/>
    </row>
    <row r="1345" ht="12.75">
      <c r="E1345" s="246"/>
    </row>
    <row r="1346" ht="12.75">
      <c r="E1346" s="246"/>
    </row>
    <row r="1347" ht="12.75">
      <c r="E1347" s="246"/>
    </row>
    <row r="1348" ht="12.75">
      <c r="E1348" s="246"/>
    </row>
    <row r="1349" ht="12.75">
      <c r="E1349" s="246"/>
    </row>
    <row r="1350" ht="12.75">
      <c r="E1350" s="246"/>
    </row>
    <row r="1351" ht="12.75">
      <c r="E1351" s="246"/>
    </row>
    <row r="1352" ht="12.75">
      <c r="E1352" s="246"/>
    </row>
    <row r="1353" ht="12.75">
      <c r="E1353" s="246"/>
    </row>
    <row r="1354" ht="12.75">
      <c r="E1354" s="246"/>
    </row>
    <row r="1355" ht="12.75">
      <c r="E1355" s="246"/>
    </row>
    <row r="1356" ht="12.75">
      <c r="E1356" s="246"/>
    </row>
    <row r="1357" ht="12.75">
      <c r="E1357" s="246"/>
    </row>
    <row r="1358" ht="12.75">
      <c r="E1358" s="246"/>
    </row>
    <row r="1359" ht="12.75">
      <c r="E1359" s="246"/>
    </row>
    <row r="1360" ht="12.75">
      <c r="E1360" s="246"/>
    </row>
    <row r="1361" ht="12.75">
      <c r="E1361" s="246"/>
    </row>
    <row r="1362" ht="12.75">
      <c r="E1362" s="246"/>
    </row>
    <row r="1363" ht="12.75">
      <c r="E1363" s="246"/>
    </row>
    <row r="1364" ht="12.75">
      <c r="E1364" s="246"/>
    </row>
    <row r="1365" ht="12.75">
      <c r="E1365" s="246"/>
    </row>
    <row r="1366" ht="12.75">
      <c r="E1366" s="246"/>
    </row>
    <row r="1367" ht="12.75">
      <c r="E1367" s="246"/>
    </row>
    <row r="1368" ht="12.75">
      <c r="E1368" s="246"/>
    </row>
    <row r="1369" ht="12.75">
      <c r="E1369" s="246"/>
    </row>
    <row r="1370" ht="12.75">
      <c r="E1370" s="246"/>
    </row>
    <row r="1371" ht="12.75">
      <c r="E1371" s="246"/>
    </row>
    <row r="1372" ht="12.75">
      <c r="E1372" s="246"/>
    </row>
    <row r="1373" ht="12.75">
      <c r="E1373" s="246"/>
    </row>
    <row r="1374" ht="12.75">
      <c r="E1374" s="246"/>
    </row>
    <row r="1375" ht="12.75">
      <c r="E1375" s="246"/>
    </row>
    <row r="1376" ht="12.75">
      <c r="E1376" s="246"/>
    </row>
    <row r="1377" ht="12.75">
      <c r="E1377" s="246"/>
    </row>
    <row r="1378" ht="12.75">
      <c r="E1378" s="246"/>
    </row>
    <row r="1379" ht="12.75">
      <c r="E1379" s="246"/>
    </row>
    <row r="1380" ht="12.75">
      <c r="E1380" s="246"/>
    </row>
    <row r="1381" ht="12.75">
      <c r="E1381" s="246"/>
    </row>
    <row r="1382" ht="12.75">
      <c r="E1382" s="246"/>
    </row>
    <row r="1383" ht="12.75">
      <c r="E1383" s="246"/>
    </row>
    <row r="1384" ht="12.75">
      <c r="E1384" s="246"/>
    </row>
    <row r="1385" ht="12.75">
      <c r="E1385" s="246"/>
    </row>
    <row r="1386" ht="12.75">
      <c r="E1386" s="246"/>
    </row>
    <row r="1387" ht="12.75">
      <c r="E1387" s="246"/>
    </row>
    <row r="1388" ht="12.75">
      <c r="E1388" s="246"/>
    </row>
    <row r="1389" ht="12.75">
      <c r="E1389" s="246"/>
    </row>
    <row r="1390" ht="12.75">
      <c r="E1390" s="246"/>
    </row>
    <row r="1391" ht="12.75">
      <c r="E1391" s="246"/>
    </row>
    <row r="1392" ht="12.75">
      <c r="E1392" s="246"/>
    </row>
    <row r="1393" ht="12.75">
      <c r="E1393" s="246"/>
    </row>
    <row r="1394" ht="12.75">
      <c r="E1394" s="246"/>
    </row>
    <row r="1395" ht="12.75">
      <c r="E1395" s="246"/>
    </row>
    <row r="1396" ht="12.75">
      <c r="E1396" s="246"/>
    </row>
    <row r="1397" ht="12.75">
      <c r="E1397" s="246"/>
    </row>
    <row r="1398" ht="12.75">
      <c r="E1398" s="246"/>
    </row>
    <row r="1399" ht="12.75">
      <c r="E1399" s="246"/>
    </row>
    <row r="1400" ht="12.75">
      <c r="E1400" s="246"/>
    </row>
    <row r="1401" ht="12.75">
      <c r="E1401" s="246"/>
    </row>
    <row r="1402" ht="12.75">
      <c r="E1402" s="246"/>
    </row>
    <row r="1403" ht="12.75">
      <c r="E1403" s="246"/>
    </row>
    <row r="1404" ht="12.75">
      <c r="E1404" s="246"/>
    </row>
    <row r="1405" ht="12.75">
      <c r="E1405" s="246"/>
    </row>
    <row r="1406" ht="12.75">
      <c r="E1406" s="246"/>
    </row>
    <row r="1407" ht="12.75">
      <c r="E1407" s="246"/>
    </row>
    <row r="1408" ht="12.75">
      <c r="E1408" s="246"/>
    </row>
    <row r="1409" ht="12.75">
      <c r="E1409" s="246"/>
    </row>
    <row r="1410" ht="12.75">
      <c r="E1410" s="246"/>
    </row>
    <row r="1411" ht="12.75">
      <c r="E1411" s="246"/>
    </row>
    <row r="1412" ht="12.75">
      <c r="E1412" s="246"/>
    </row>
    <row r="1413" ht="12.75">
      <c r="E1413" s="246"/>
    </row>
    <row r="1414" ht="12.75">
      <c r="E1414" s="246"/>
    </row>
    <row r="1415" ht="12.75">
      <c r="E1415" s="246"/>
    </row>
    <row r="1416" ht="12.75">
      <c r="E1416" s="246"/>
    </row>
    <row r="1417" ht="12.75">
      <c r="E1417" s="246"/>
    </row>
    <row r="1418" ht="12.75">
      <c r="E1418" s="246"/>
    </row>
    <row r="1419" ht="12.75">
      <c r="E1419" s="246"/>
    </row>
    <row r="1420" ht="12.75">
      <c r="E1420" s="246"/>
    </row>
    <row r="1421" ht="12.75">
      <c r="E1421" s="246"/>
    </row>
    <row r="1422" ht="12.75">
      <c r="E1422" s="246"/>
    </row>
    <row r="1423" ht="12.75">
      <c r="E1423" s="246"/>
    </row>
    <row r="1424" ht="12.75">
      <c r="E1424" s="246"/>
    </row>
    <row r="1425" ht="12.75">
      <c r="E1425" s="246"/>
    </row>
    <row r="1426" ht="12.75">
      <c r="E1426" s="246"/>
    </row>
    <row r="1427" ht="12.75">
      <c r="E1427" s="246"/>
    </row>
    <row r="1428" ht="12.75">
      <c r="E1428" s="246"/>
    </row>
    <row r="1429" ht="12.75">
      <c r="E1429" s="246"/>
    </row>
    <row r="1430" ht="12.75">
      <c r="E1430" s="246"/>
    </row>
    <row r="1431" ht="12.75">
      <c r="E1431" s="246"/>
    </row>
    <row r="1432" ht="12.75">
      <c r="E1432" s="246"/>
    </row>
    <row r="1433" ht="12.75">
      <c r="E1433" s="246"/>
    </row>
    <row r="1434" ht="12.75">
      <c r="E1434" s="246"/>
    </row>
    <row r="1435" ht="12.75">
      <c r="E1435" s="246"/>
    </row>
    <row r="1436" ht="12.75">
      <c r="E1436" s="246"/>
    </row>
    <row r="1437" ht="12.75">
      <c r="E1437" s="246"/>
    </row>
    <row r="1438" ht="12.75">
      <c r="E1438" s="246"/>
    </row>
    <row r="1439" ht="12.75">
      <c r="E1439" s="246"/>
    </row>
    <row r="1440" ht="12.75">
      <c r="E1440" s="246"/>
    </row>
    <row r="1441" ht="12.75">
      <c r="E1441" s="246"/>
    </row>
    <row r="1442" ht="12.75">
      <c r="E1442" s="246"/>
    </row>
    <row r="1443" ht="12.75">
      <c r="E1443" s="246"/>
    </row>
    <row r="1444" ht="12.75">
      <c r="E1444" s="246"/>
    </row>
    <row r="1445" ht="12.75">
      <c r="E1445" s="246"/>
    </row>
    <row r="1446" ht="12.75">
      <c r="E1446" s="246"/>
    </row>
    <row r="1447" ht="12.75">
      <c r="E1447" s="246"/>
    </row>
    <row r="1448" ht="12.75">
      <c r="E1448" s="246"/>
    </row>
    <row r="1449" ht="12.75">
      <c r="E1449" s="246"/>
    </row>
    <row r="1450" ht="12.75">
      <c r="E1450" s="246"/>
    </row>
    <row r="1451" ht="12.75">
      <c r="E1451" s="246"/>
    </row>
    <row r="1452" ht="12.75">
      <c r="E1452" s="246"/>
    </row>
    <row r="1453" ht="12.75">
      <c r="E1453" s="246"/>
    </row>
    <row r="1454" ht="12.75">
      <c r="E1454" s="246"/>
    </row>
    <row r="1455" ht="12.75">
      <c r="E1455" s="246"/>
    </row>
    <row r="1456" ht="12.75">
      <c r="E1456" s="246"/>
    </row>
    <row r="1457" ht="12.75">
      <c r="E1457" s="246"/>
    </row>
    <row r="1458" ht="12.75">
      <c r="E1458" s="246"/>
    </row>
    <row r="1459" ht="12.75">
      <c r="E1459" s="246"/>
    </row>
    <row r="1460" ht="12.75">
      <c r="E1460" s="246"/>
    </row>
    <row r="1461" ht="12.75">
      <c r="E1461" s="246"/>
    </row>
    <row r="1462" ht="12.75">
      <c r="E1462" s="246"/>
    </row>
    <row r="1463" ht="12.75">
      <c r="E1463" s="246"/>
    </row>
    <row r="1464" ht="12.75">
      <c r="E1464" s="246"/>
    </row>
    <row r="1465" ht="12.75">
      <c r="E1465" s="246"/>
    </row>
    <row r="1466" ht="12.75">
      <c r="E1466" s="246"/>
    </row>
    <row r="1467" ht="12.75">
      <c r="E1467" s="246"/>
    </row>
    <row r="1468" ht="12.75">
      <c r="E1468" s="246"/>
    </row>
    <row r="1469" ht="12.75">
      <c r="E1469" s="246"/>
    </row>
    <row r="1470" ht="12.75">
      <c r="E1470" s="246"/>
    </row>
    <row r="1471" ht="12.75">
      <c r="E1471" s="246"/>
    </row>
    <row r="1472" ht="12.75">
      <c r="E1472" s="246"/>
    </row>
    <row r="1473" ht="12.75">
      <c r="E1473" s="246"/>
    </row>
    <row r="1474" ht="12.75">
      <c r="E1474" s="246"/>
    </row>
    <row r="1475" ht="12.75">
      <c r="E1475" s="246"/>
    </row>
    <row r="1476" ht="12.75">
      <c r="E1476" s="246"/>
    </row>
    <row r="1477" ht="12.75">
      <c r="E1477" s="246"/>
    </row>
    <row r="1478" ht="12.75">
      <c r="E1478" s="246"/>
    </row>
    <row r="1479" ht="12.75">
      <c r="E1479" s="246"/>
    </row>
    <row r="1480" ht="12.75">
      <c r="E1480" s="246"/>
    </row>
    <row r="1481" ht="12.75">
      <c r="E1481" s="246"/>
    </row>
    <row r="1482" ht="12.75">
      <c r="E1482" s="246"/>
    </row>
    <row r="1483" ht="12.75">
      <c r="E1483" s="246"/>
    </row>
    <row r="1484" ht="12.75">
      <c r="E1484" s="246"/>
    </row>
    <row r="1485" ht="12.75">
      <c r="E1485" s="246"/>
    </row>
    <row r="1486" ht="12.75">
      <c r="E1486" s="246"/>
    </row>
    <row r="1487" ht="12.75">
      <c r="E1487" s="246"/>
    </row>
    <row r="1488" ht="12.75">
      <c r="E1488" s="246"/>
    </row>
    <row r="1489" ht="12.75">
      <c r="E1489" s="246"/>
    </row>
    <row r="1490" ht="12.75">
      <c r="E1490" s="246"/>
    </row>
    <row r="1491" ht="12.75">
      <c r="E1491" s="246"/>
    </row>
    <row r="1492" ht="12.75">
      <c r="E1492" s="246"/>
    </row>
    <row r="1493" ht="12.75">
      <c r="E1493" s="246"/>
    </row>
    <row r="1494" ht="12.75">
      <c r="E1494" s="246"/>
    </row>
    <row r="1495" ht="12.75">
      <c r="E1495" s="246"/>
    </row>
    <row r="1496" ht="12.75">
      <c r="E1496" s="246"/>
    </row>
    <row r="1497" ht="12.75">
      <c r="E1497" s="246"/>
    </row>
    <row r="1498" ht="12.75">
      <c r="E1498" s="246"/>
    </row>
    <row r="1499" ht="12.75">
      <c r="E1499" s="246"/>
    </row>
    <row r="1500" ht="12.75">
      <c r="E1500" s="246"/>
    </row>
    <row r="1501" ht="12.75">
      <c r="E1501" s="246"/>
    </row>
    <row r="1502" ht="12.75">
      <c r="E1502" s="246"/>
    </row>
    <row r="1503" ht="12.75">
      <c r="E1503" s="246"/>
    </row>
    <row r="1504" ht="12.75">
      <c r="E1504" s="246"/>
    </row>
    <row r="1505" ht="12.75">
      <c r="E1505" s="246"/>
    </row>
    <row r="1506" ht="12.75">
      <c r="E1506" s="246"/>
    </row>
    <row r="1507" ht="12.75">
      <c r="E1507" s="246"/>
    </row>
    <row r="1508" ht="12.75">
      <c r="E1508" s="246"/>
    </row>
    <row r="1509" ht="12.75">
      <c r="E1509" s="246"/>
    </row>
    <row r="1510" ht="12.75">
      <c r="E1510" s="246"/>
    </row>
    <row r="1511" ht="12.75">
      <c r="E1511" s="246"/>
    </row>
    <row r="1512" ht="12.75">
      <c r="E1512" s="246"/>
    </row>
    <row r="1513" ht="12.75">
      <c r="E1513" s="246"/>
    </row>
    <row r="1514" ht="12.75">
      <c r="E1514" s="246"/>
    </row>
    <row r="1515" ht="12.75">
      <c r="E1515" s="246"/>
    </row>
    <row r="1516" ht="12.75">
      <c r="E1516" s="246"/>
    </row>
    <row r="1517" ht="12.75">
      <c r="E1517" s="246"/>
    </row>
    <row r="1518" ht="12.75">
      <c r="E1518" s="246"/>
    </row>
    <row r="1519" ht="12.75">
      <c r="E1519" s="246"/>
    </row>
    <row r="1520" ht="12.75">
      <c r="E1520" s="246"/>
    </row>
    <row r="1521" ht="12.75">
      <c r="E1521" s="246"/>
    </row>
    <row r="1522" ht="12.75">
      <c r="E1522" s="246"/>
    </row>
    <row r="1523" ht="12.75">
      <c r="E1523" s="246"/>
    </row>
    <row r="1524" ht="12.75">
      <c r="E1524" s="246"/>
    </row>
    <row r="1525" ht="12.75">
      <c r="E1525" s="246"/>
    </row>
    <row r="1526" ht="12.75">
      <c r="E1526" s="246"/>
    </row>
    <row r="1527" ht="12.75">
      <c r="E1527" s="246"/>
    </row>
    <row r="1528" ht="12.75">
      <c r="E1528" s="246"/>
    </row>
    <row r="1529" ht="12.75">
      <c r="E1529" s="246"/>
    </row>
    <row r="1530" ht="12.75">
      <c r="E1530" s="246"/>
    </row>
    <row r="1531" ht="12.75">
      <c r="E1531" s="246"/>
    </row>
    <row r="1532" ht="12.75">
      <c r="E1532" s="246"/>
    </row>
    <row r="1533" ht="12.75">
      <c r="E1533" s="246"/>
    </row>
    <row r="1534" ht="12.75">
      <c r="E1534" s="246"/>
    </row>
    <row r="1535" ht="12.75">
      <c r="E1535" s="246"/>
    </row>
    <row r="1536" ht="12.75">
      <c r="E1536" s="246"/>
    </row>
    <row r="1537" ht="12.75">
      <c r="E1537" s="246"/>
    </row>
    <row r="1538" ht="12.75">
      <c r="E1538" s="246"/>
    </row>
    <row r="1539" ht="12.75">
      <c r="E1539" s="246"/>
    </row>
    <row r="1540" ht="12.75">
      <c r="E1540" s="246"/>
    </row>
    <row r="1541" ht="12.75">
      <c r="E1541" s="246"/>
    </row>
    <row r="1542" ht="12.75">
      <c r="E1542" s="246"/>
    </row>
    <row r="1543" ht="12.75">
      <c r="E1543" s="246"/>
    </row>
    <row r="1544" ht="12.75">
      <c r="E1544" s="246"/>
    </row>
    <row r="1545" ht="12.75">
      <c r="E1545" s="246"/>
    </row>
    <row r="1546" ht="12.75">
      <c r="E1546" s="246"/>
    </row>
    <row r="1547" ht="12.75">
      <c r="E1547" s="246"/>
    </row>
    <row r="1548" ht="12.75">
      <c r="E1548" s="246"/>
    </row>
    <row r="1549" ht="12.75">
      <c r="E1549" s="246"/>
    </row>
    <row r="1550" ht="12.75">
      <c r="E1550" s="246"/>
    </row>
    <row r="1551" ht="12.75">
      <c r="E1551" s="246"/>
    </row>
    <row r="1552" ht="12.75">
      <c r="E1552" s="246"/>
    </row>
    <row r="1553" ht="12.75">
      <c r="E1553" s="246"/>
    </row>
    <row r="1554" ht="12.75">
      <c r="E1554" s="246"/>
    </row>
    <row r="1555" ht="12.75">
      <c r="E1555" s="246"/>
    </row>
    <row r="1556" ht="12.75">
      <c r="E1556" s="246"/>
    </row>
    <row r="1557" ht="12.75">
      <c r="E1557" s="246"/>
    </row>
    <row r="1558" ht="12.75">
      <c r="E1558" s="246"/>
    </row>
    <row r="1559" ht="12.75">
      <c r="E1559" s="246"/>
    </row>
    <row r="1560" ht="12.75">
      <c r="E1560" s="246"/>
    </row>
    <row r="1561" ht="12.75">
      <c r="E1561" s="246"/>
    </row>
    <row r="1562" ht="12.75">
      <c r="E1562" s="246"/>
    </row>
    <row r="1563" ht="12.75">
      <c r="E1563" s="246"/>
    </row>
    <row r="1564" ht="12.75">
      <c r="E1564" s="246"/>
    </row>
    <row r="1565" ht="12.75">
      <c r="E1565" s="246"/>
    </row>
    <row r="1566" ht="12.75">
      <c r="E1566" s="246"/>
    </row>
    <row r="1567" ht="12.75">
      <c r="E1567" s="246"/>
    </row>
    <row r="1568" ht="12.75">
      <c r="E1568" s="246"/>
    </row>
    <row r="1569" ht="12.75">
      <c r="E1569" s="246"/>
    </row>
    <row r="1570" ht="12.75">
      <c r="E1570" s="246"/>
    </row>
    <row r="1571" ht="12.75">
      <c r="E1571" s="246"/>
    </row>
    <row r="1572" ht="12.75">
      <c r="E1572" s="246"/>
    </row>
    <row r="1573" ht="12.75">
      <c r="E1573" s="246"/>
    </row>
    <row r="1574" ht="12.75">
      <c r="E1574" s="246"/>
    </row>
    <row r="1575" ht="12.75">
      <c r="E1575" s="246"/>
    </row>
    <row r="1576" ht="12.75">
      <c r="E1576" s="246"/>
    </row>
    <row r="1577" ht="12.75">
      <c r="E1577" s="246"/>
    </row>
    <row r="1578" ht="12.75">
      <c r="E1578" s="246"/>
    </row>
    <row r="1579" ht="12.75">
      <c r="E1579" s="246"/>
    </row>
    <row r="1580" ht="12.75">
      <c r="E1580" s="246"/>
    </row>
    <row r="1581" ht="12.75">
      <c r="E1581" s="246"/>
    </row>
    <row r="1582" ht="12.75">
      <c r="E1582" s="246"/>
    </row>
    <row r="1583" ht="12.75">
      <c r="E1583" s="246"/>
    </row>
    <row r="1584" ht="12.75">
      <c r="E1584" s="246"/>
    </row>
    <row r="1585" ht="12.75">
      <c r="E1585" s="246"/>
    </row>
    <row r="1586" ht="12.75">
      <c r="E1586" s="246"/>
    </row>
    <row r="1587" ht="12.75">
      <c r="E1587" s="246"/>
    </row>
    <row r="1588" ht="12.75">
      <c r="E1588" s="246"/>
    </row>
    <row r="1589" ht="12.75">
      <c r="E1589" s="246"/>
    </row>
    <row r="1590" ht="12.75">
      <c r="E1590" s="246"/>
    </row>
    <row r="1591" ht="12.75">
      <c r="E1591" s="246"/>
    </row>
    <row r="1592" ht="12.75">
      <c r="E1592" s="246"/>
    </row>
    <row r="1593" ht="12.75">
      <c r="E1593" s="246"/>
    </row>
    <row r="1594" ht="12.75">
      <c r="E1594" s="246"/>
    </row>
    <row r="1595" ht="12.75">
      <c r="E1595" s="246"/>
    </row>
    <row r="1596" ht="12.75">
      <c r="E1596" s="246"/>
    </row>
    <row r="1597" ht="12.75">
      <c r="E1597" s="246"/>
    </row>
    <row r="1598" ht="12.75">
      <c r="E1598" s="246"/>
    </row>
    <row r="1599" ht="12.75">
      <c r="E1599" s="246"/>
    </row>
    <row r="1600" ht="12.75">
      <c r="E1600" s="246"/>
    </row>
    <row r="1601" ht="12.75">
      <c r="E1601" s="246"/>
    </row>
    <row r="1602" ht="12.75">
      <c r="E1602" s="246"/>
    </row>
    <row r="1603" ht="12.75">
      <c r="E1603" s="246"/>
    </row>
    <row r="1604" ht="12.75">
      <c r="E1604" s="246"/>
    </row>
    <row r="1605" ht="12.75">
      <c r="E1605" s="246"/>
    </row>
    <row r="1606" ht="12.75">
      <c r="E1606" s="246"/>
    </row>
    <row r="1607" ht="12.75">
      <c r="E1607" s="246"/>
    </row>
    <row r="1608" ht="12.75">
      <c r="E1608" s="246"/>
    </row>
    <row r="1609" ht="12.75">
      <c r="E1609" s="246"/>
    </row>
    <row r="1610" ht="12.75">
      <c r="E1610" s="246"/>
    </row>
    <row r="1611" ht="12.75">
      <c r="E1611" s="246"/>
    </row>
    <row r="1612" ht="12.75">
      <c r="E1612" s="246"/>
    </row>
    <row r="1613" ht="12.75">
      <c r="E1613" s="246"/>
    </row>
    <row r="1614" ht="12.75">
      <c r="E1614" s="246"/>
    </row>
    <row r="1615" ht="12.75">
      <c r="E1615" s="246"/>
    </row>
    <row r="1616" ht="12.75">
      <c r="E1616" s="246"/>
    </row>
    <row r="1617" ht="12.75">
      <c r="E1617" s="246"/>
    </row>
    <row r="1618" ht="12.75">
      <c r="E1618" s="246"/>
    </row>
    <row r="1619" ht="12.75">
      <c r="E1619" s="246"/>
    </row>
    <row r="1620" ht="12.75">
      <c r="E1620" s="246"/>
    </row>
    <row r="1621" ht="12.75">
      <c r="E1621" s="246"/>
    </row>
    <row r="1622" ht="12.75">
      <c r="E1622" s="246"/>
    </row>
    <row r="1623" ht="12.75">
      <c r="E1623" s="246"/>
    </row>
    <row r="1624" ht="12.75">
      <c r="E1624" s="246"/>
    </row>
    <row r="1625" ht="12.75">
      <c r="E1625" s="246"/>
    </row>
    <row r="1626" ht="12.75">
      <c r="E1626" s="246"/>
    </row>
    <row r="1627" ht="12.75">
      <c r="E1627" s="246"/>
    </row>
    <row r="1628" ht="12.75">
      <c r="E1628" s="246"/>
    </row>
    <row r="1629" ht="12.75">
      <c r="E1629" s="246"/>
    </row>
    <row r="1630" ht="12.75">
      <c r="E1630" s="246"/>
    </row>
    <row r="1631" ht="12.75">
      <c r="E1631" s="246"/>
    </row>
    <row r="1632" ht="12.75">
      <c r="E1632" s="246"/>
    </row>
    <row r="1633" ht="12.75">
      <c r="E1633" s="246"/>
    </row>
    <row r="1634" ht="12.75">
      <c r="E1634" s="246"/>
    </row>
    <row r="1635" ht="12.75">
      <c r="E1635" s="246"/>
    </row>
    <row r="1636" ht="12.75">
      <c r="E1636" s="246"/>
    </row>
    <row r="1637" ht="12.75">
      <c r="E1637" s="246"/>
    </row>
    <row r="1638" ht="12.75">
      <c r="E1638" s="246"/>
    </row>
    <row r="1639" ht="12.75">
      <c r="E1639" s="246"/>
    </row>
    <row r="1640" ht="12.75">
      <c r="E1640" s="246"/>
    </row>
    <row r="1641" ht="12.75">
      <c r="E1641" s="246"/>
    </row>
    <row r="1642" ht="12.75">
      <c r="E1642" s="246"/>
    </row>
    <row r="1643" ht="12.75">
      <c r="E1643" s="246"/>
    </row>
    <row r="1644" ht="12.75">
      <c r="E1644" s="246"/>
    </row>
    <row r="1645" ht="12.75">
      <c r="E1645" s="246"/>
    </row>
    <row r="1646" ht="12.75">
      <c r="E1646" s="246"/>
    </row>
    <row r="1647" ht="12.75">
      <c r="E1647" s="246"/>
    </row>
    <row r="1648" ht="12.75">
      <c r="E1648" s="246"/>
    </row>
    <row r="1649" ht="12.75">
      <c r="E1649" s="246"/>
    </row>
    <row r="1650" ht="12.75">
      <c r="E1650" s="246"/>
    </row>
    <row r="1651" ht="12.75">
      <c r="E1651" s="246"/>
    </row>
    <row r="1652" ht="12.75">
      <c r="E1652" s="246"/>
    </row>
    <row r="1653" ht="12.75">
      <c r="E1653" s="246"/>
    </row>
    <row r="1654" ht="12.75">
      <c r="E1654" s="246"/>
    </row>
    <row r="1655" ht="12.75">
      <c r="E1655" s="246"/>
    </row>
    <row r="1656" ht="12.75">
      <c r="E1656" s="246"/>
    </row>
    <row r="1657" ht="12.75">
      <c r="E1657" s="246"/>
    </row>
    <row r="1658" ht="12.75">
      <c r="E1658" s="246"/>
    </row>
    <row r="1659" ht="12.75">
      <c r="E1659" s="246"/>
    </row>
    <row r="1660" ht="12.75">
      <c r="E1660" s="246"/>
    </row>
    <row r="1661" ht="12.75">
      <c r="E1661" s="246"/>
    </row>
    <row r="1662" ht="12.75">
      <c r="E1662" s="246"/>
    </row>
    <row r="1663" ht="12.75">
      <c r="E1663" s="246"/>
    </row>
    <row r="1664" ht="12.75">
      <c r="E1664" s="246"/>
    </row>
    <row r="1665" ht="12.75">
      <c r="E1665" s="246"/>
    </row>
    <row r="1666" ht="12.75">
      <c r="E1666" s="246"/>
    </row>
    <row r="1667" ht="12.75">
      <c r="E1667" s="246"/>
    </row>
    <row r="1668" ht="12.75">
      <c r="E1668" s="246"/>
    </row>
    <row r="1669" ht="12.75">
      <c r="E1669" s="246"/>
    </row>
    <row r="1670" ht="12.75">
      <c r="E1670" s="246"/>
    </row>
    <row r="1671" ht="12.75">
      <c r="E1671" s="246"/>
    </row>
    <row r="1672" ht="12.75">
      <c r="E1672" s="246"/>
    </row>
    <row r="1673" ht="12.75">
      <c r="E1673" s="246"/>
    </row>
    <row r="1674" ht="12.75">
      <c r="E1674" s="246"/>
    </row>
    <row r="1675" ht="12.75">
      <c r="E1675" s="246"/>
    </row>
    <row r="1676" ht="12.75">
      <c r="E1676" s="246"/>
    </row>
    <row r="1677" ht="12.75">
      <c r="E1677" s="246"/>
    </row>
    <row r="1678" ht="12.75">
      <c r="E1678" s="246"/>
    </row>
    <row r="1679" ht="12.75">
      <c r="E1679" s="246"/>
    </row>
    <row r="1680" ht="12.75">
      <c r="E1680" s="246"/>
    </row>
    <row r="1681" ht="12.75">
      <c r="E1681" s="246"/>
    </row>
    <row r="1682" ht="12.75">
      <c r="E1682" s="246"/>
    </row>
    <row r="1683" ht="12.75">
      <c r="E1683" s="246"/>
    </row>
    <row r="1684" ht="12.75">
      <c r="E1684" s="246"/>
    </row>
    <row r="1685" ht="12.75">
      <c r="E1685" s="246"/>
    </row>
    <row r="1686" ht="12.75">
      <c r="E1686" s="246"/>
    </row>
    <row r="1687" ht="12.75">
      <c r="E1687" s="246"/>
    </row>
    <row r="1688" ht="12.75">
      <c r="E1688" s="246"/>
    </row>
    <row r="1689" ht="12.75">
      <c r="E1689" s="246"/>
    </row>
    <row r="1690" ht="12.75">
      <c r="E1690" s="246"/>
    </row>
    <row r="1691" ht="12.75">
      <c r="E1691" s="246"/>
    </row>
    <row r="1692" ht="12.75">
      <c r="E1692" s="246"/>
    </row>
    <row r="1693" ht="12.75">
      <c r="E1693" s="246"/>
    </row>
    <row r="1694" ht="12.75">
      <c r="E1694" s="246"/>
    </row>
    <row r="1695" ht="12.75">
      <c r="E1695" s="246"/>
    </row>
    <row r="1696" ht="12.75">
      <c r="E1696" s="246"/>
    </row>
    <row r="1697" ht="12.75">
      <c r="E1697" s="246"/>
    </row>
    <row r="1698" ht="12.75">
      <c r="E1698" s="246"/>
    </row>
    <row r="1699" ht="12.75">
      <c r="E1699" s="246"/>
    </row>
    <row r="1700" ht="12.75">
      <c r="E1700" s="246"/>
    </row>
    <row r="1701" ht="12.75">
      <c r="E1701" s="246"/>
    </row>
    <row r="1702" ht="12.75">
      <c r="E1702" s="246"/>
    </row>
    <row r="1703" ht="12.75">
      <c r="E1703" s="246"/>
    </row>
    <row r="1704" ht="12.75">
      <c r="E1704" s="246"/>
    </row>
    <row r="1705" ht="12.75">
      <c r="E1705" s="246"/>
    </row>
    <row r="1706" ht="12.75">
      <c r="E1706" s="246"/>
    </row>
    <row r="1707" ht="12.75">
      <c r="E1707" s="246"/>
    </row>
    <row r="1708" ht="12.75">
      <c r="E1708" s="246"/>
    </row>
    <row r="1709" ht="12.75">
      <c r="E1709" s="246"/>
    </row>
    <row r="1710" ht="12.75">
      <c r="E1710" s="246"/>
    </row>
    <row r="1711" ht="12.75">
      <c r="E1711" s="246"/>
    </row>
    <row r="1712" ht="12.75">
      <c r="E1712" s="246"/>
    </row>
    <row r="1713" ht="12.75">
      <c r="E1713" s="246"/>
    </row>
    <row r="1714" ht="12.75">
      <c r="E1714" s="246"/>
    </row>
    <row r="1715" ht="12.75">
      <c r="E1715" s="246"/>
    </row>
    <row r="1716" ht="12.75">
      <c r="E1716" s="246"/>
    </row>
    <row r="1717" ht="12.75">
      <c r="E1717" s="246"/>
    </row>
    <row r="1718" ht="12.75">
      <c r="E1718" s="246"/>
    </row>
    <row r="1719" ht="12.75">
      <c r="E1719" s="246"/>
    </row>
    <row r="1720" ht="12.75">
      <c r="E1720" s="246"/>
    </row>
    <row r="1721" ht="12.75">
      <c r="E1721" s="246"/>
    </row>
    <row r="1722" ht="12.75">
      <c r="E1722" s="246"/>
    </row>
    <row r="1723" ht="12.75">
      <c r="E1723" s="246"/>
    </row>
    <row r="1724" ht="12.75">
      <c r="E1724" s="246"/>
    </row>
    <row r="1725" ht="12.75">
      <c r="E1725" s="246"/>
    </row>
    <row r="1726" ht="12.75">
      <c r="E1726" s="246"/>
    </row>
    <row r="1727" ht="12.75">
      <c r="E1727" s="246"/>
    </row>
    <row r="1728" ht="12.75">
      <c r="E1728" s="246"/>
    </row>
    <row r="1729" ht="12.75">
      <c r="E1729" s="246"/>
    </row>
    <row r="1730" ht="12.75">
      <c r="E1730" s="246"/>
    </row>
    <row r="1731" ht="12.75">
      <c r="E1731" s="246"/>
    </row>
    <row r="1732" ht="12.75">
      <c r="E1732" s="246"/>
    </row>
    <row r="1733" ht="12.75">
      <c r="E1733" s="246"/>
    </row>
    <row r="1734" ht="12.75">
      <c r="E1734" s="246"/>
    </row>
    <row r="1735" ht="12.75">
      <c r="E1735" s="246"/>
    </row>
    <row r="1736" ht="12.75">
      <c r="E1736" s="246"/>
    </row>
    <row r="1737" ht="12.75">
      <c r="E1737" s="246"/>
    </row>
    <row r="1738" ht="12.75">
      <c r="E1738" s="246"/>
    </row>
    <row r="1739" ht="12.75">
      <c r="E1739" s="246"/>
    </row>
    <row r="1740" ht="12.75">
      <c r="E1740" s="246"/>
    </row>
    <row r="1741" ht="12.75">
      <c r="E1741" s="246"/>
    </row>
    <row r="1742" ht="12.75">
      <c r="E1742" s="246"/>
    </row>
    <row r="1743" ht="12.75">
      <c r="E1743" s="246"/>
    </row>
    <row r="1744" ht="12.75">
      <c r="E1744" s="246"/>
    </row>
    <row r="1745" ht="12.75">
      <c r="E1745" s="246"/>
    </row>
    <row r="1746" ht="12.75">
      <c r="E1746" s="246"/>
    </row>
    <row r="1747" ht="12.75">
      <c r="E1747" s="246"/>
    </row>
    <row r="1748" ht="12.75">
      <c r="E1748" s="246"/>
    </row>
    <row r="1749" ht="12.75">
      <c r="E1749" s="246"/>
    </row>
    <row r="1750" ht="12.75">
      <c r="E1750" s="246"/>
    </row>
    <row r="1751" ht="12.75">
      <c r="E1751" s="246"/>
    </row>
    <row r="1752" ht="12.75">
      <c r="E1752" s="246"/>
    </row>
    <row r="1753" ht="12.75">
      <c r="E1753" s="246"/>
    </row>
    <row r="1754" ht="12.75">
      <c r="E1754" s="246"/>
    </row>
    <row r="1755" ht="12.75">
      <c r="E1755" s="246"/>
    </row>
    <row r="1756" ht="12.75">
      <c r="E1756" s="246"/>
    </row>
    <row r="1757" ht="12.75">
      <c r="E1757" s="246"/>
    </row>
    <row r="1758" ht="12.75">
      <c r="E1758" s="246"/>
    </row>
    <row r="1759" ht="12.75">
      <c r="E1759" s="246"/>
    </row>
    <row r="1760" ht="12.75">
      <c r="E1760" s="246"/>
    </row>
    <row r="1761" ht="12.75">
      <c r="E1761" s="246"/>
    </row>
    <row r="1762" ht="12.75">
      <c r="E1762" s="246"/>
    </row>
    <row r="1763" ht="12.75">
      <c r="E1763" s="246"/>
    </row>
    <row r="1764" ht="12.75">
      <c r="E1764" s="246"/>
    </row>
    <row r="1765" ht="12.75">
      <c r="E1765" s="246"/>
    </row>
    <row r="1766" ht="12.75">
      <c r="E1766" s="246"/>
    </row>
    <row r="1767" ht="12.75">
      <c r="E1767" s="246"/>
    </row>
    <row r="1768" ht="12.75">
      <c r="E1768" s="246"/>
    </row>
    <row r="1769" ht="12.75">
      <c r="E1769" s="246"/>
    </row>
    <row r="1770" ht="12.75">
      <c r="E1770" s="246"/>
    </row>
    <row r="1771" ht="12.75">
      <c r="E1771" s="246"/>
    </row>
    <row r="1772" ht="12.75">
      <c r="E1772" s="246"/>
    </row>
    <row r="1773" ht="12.75">
      <c r="E1773" s="246"/>
    </row>
    <row r="1774" ht="12.75">
      <c r="E1774" s="246"/>
    </row>
    <row r="1775" ht="12.75">
      <c r="E1775" s="246"/>
    </row>
    <row r="1776" ht="12.75">
      <c r="E1776" s="246"/>
    </row>
    <row r="1777" ht="12.75">
      <c r="E1777" s="246"/>
    </row>
    <row r="1778" ht="12.75">
      <c r="E1778" s="246"/>
    </row>
    <row r="1779" ht="12.75">
      <c r="E1779" s="246"/>
    </row>
    <row r="1780" ht="12.75">
      <c r="E1780" s="246"/>
    </row>
    <row r="1781" ht="12.75">
      <c r="E1781" s="246"/>
    </row>
    <row r="1782" ht="12.75">
      <c r="E1782" s="246"/>
    </row>
    <row r="1783" ht="12.75">
      <c r="E1783" s="246"/>
    </row>
    <row r="1784" ht="12.75">
      <c r="E1784" s="246"/>
    </row>
    <row r="1785" ht="12.75">
      <c r="E1785" s="246"/>
    </row>
    <row r="1786" ht="12.75">
      <c r="E1786" s="246"/>
    </row>
    <row r="1787" ht="12.75">
      <c r="E1787" s="246"/>
    </row>
    <row r="1788" ht="12.75">
      <c r="E1788" s="246"/>
    </row>
    <row r="1789" ht="12.75">
      <c r="E1789" s="246"/>
    </row>
    <row r="1790" ht="12.75">
      <c r="E1790" s="246"/>
    </row>
    <row r="1791" ht="12.75">
      <c r="E1791" s="246"/>
    </row>
    <row r="1792" ht="12.75">
      <c r="E1792" s="246"/>
    </row>
    <row r="1793" ht="12.75">
      <c r="E1793" s="246"/>
    </row>
    <row r="1794" ht="12.75">
      <c r="E1794" s="246"/>
    </row>
    <row r="1795" ht="12.75">
      <c r="E1795" s="246"/>
    </row>
    <row r="1796" ht="12.75">
      <c r="E1796" s="246"/>
    </row>
    <row r="1797" ht="12.75">
      <c r="E1797" s="246"/>
    </row>
    <row r="1798" ht="12.75">
      <c r="E1798" s="246"/>
    </row>
    <row r="1799" ht="12.75">
      <c r="E1799" s="246"/>
    </row>
    <row r="1800" ht="12.75">
      <c r="E1800" s="246"/>
    </row>
    <row r="1801" ht="12.75">
      <c r="E1801" s="246"/>
    </row>
    <row r="1802" ht="12.75">
      <c r="E1802" s="246"/>
    </row>
    <row r="1803" ht="12.75">
      <c r="E1803" s="246"/>
    </row>
    <row r="1804" ht="12.75">
      <c r="E1804" s="246"/>
    </row>
    <row r="1805" ht="12.75">
      <c r="E1805" s="246"/>
    </row>
    <row r="1806" ht="12.75">
      <c r="E1806" s="246"/>
    </row>
    <row r="1807" ht="12.75">
      <c r="E1807" s="246"/>
    </row>
    <row r="1808" ht="12.75">
      <c r="E1808" s="246"/>
    </row>
    <row r="1809" ht="12.75">
      <c r="E1809" s="246"/>
    </row>
    <row r="1810" ht="12.75">
      <c r="E1810" s="246"/>
    </row>
    <row r="1811" ht="12.75">
      <c r="E1811" s="246"/>
    </row>
    <row r="1812" ht="12.75">
      <c r="E1812" s="246"/>
    </row>
    <row r="1813" ht="12.75">
      <c r="E1813" s="246"/>
    </row>
    <row r="1814" ht="12.75">
      <c r="E1814" s="246"/>
    </row>
    <row r="1815" ht="12.75">
      <c r="E1815" s="246"/>
    </row>
    <row r="1816" ht="12.75">
      <c r="E1816" s="246"/>
    </row>
    <row r="1817" ht="12.75">
      <c r="E1817" s="246"/>
    </row>
    <row r="1818" ht="12.75">
      <c r="E1818" s="246"/>
    </row>
    <row r="1819" ht="12.75">
      <c r="E1819" s="246"/>
    </row>
    <row r="1820" ht="12.75">
      <c r="E1820" s="246"/>
    </row>
    <row r="1821" ht="12.75">
      <c r="E1821" s="246"/>
    </row>
    <row r="1822" ht="12.75">
      <c r="E1822" s="246"/>
    </row>
    <row r="1823" ht="12.75">
      <c r="E1823" s="246"/>
    </row>
    <row r="1824" ht="12.75">
      <c r="E1824" s="246"/>
    </row>
    <row r="1825" ht="12.75">
      <c r="E1825" s="246"/>
    </row>
    <row r="1826" ht="12.75">
      <c r="E1826" s="246"/>
    </row>
    <row r="1827" ht="12.75">
      <c r="E1827" s="246"/>
    </row>
    <row r="1828" ht="12.75">
      <c r="E1828" s="246"/>
    </row>
    <row r="1829" ht="12.75">
      <c r="E1829" s="246"/>
    </row>
    <row r="1830" ht="12.75">
      <c r="E1830" s="246"/>
    </row>
    <row r="1831" ht="12.75">
      <c r="E1831" s="246"/>
    </row>
    <row r="1832" ht="12.75">
      <c r="E1832" s="246"/>
    </row>
    <row r="1833" ht="12.75">
      <c r="E1833" s="246"/>
    </row>
    <row r="1834" ht="12.75">
      <c r="E1834" s="246"/>
    </row>
    <row r="1835" ht="12.75">
      <c r="E1835" s="246"/>
    </row>
    <row r="1836" ht="12.75">
      <c r="E1836" s="246"/>
    </row>
    <row r="1837" ht="12.75">
      <c r="E1837" s="246"/>
    </row>
    <row r="1838" ht="12.75">
      <c r="E1838" s="246"/>
    </row>
    <row r="1839" ht="12.75">
      <c r="E1839" s="246"/>
    </row>
    <row r="1840" ht="12.75">
      <c r="E1840" s="246"/>
    </row>
    <row r="1841" ht="12.75">
      <c r="E1841" s="246"/>
    </row>
    <row r="1842" ht="12.75">
      <c r="E1842" s="246"/>
    </row>
    <row r="1843" ht="12.75">
      <c r="E1843" s="246"/>
    </row>
    <row r="1844" ht="12.75">
      <c r="E1844" s="246"/>
    </row>
    <row r="1845" ht="12.75">
      <c r="E1845" s="246"/>
    </row>
    <row r="1846" ht="12.75">
      <c r="E1846" s="246"/>
    </row>
    <row r="1847" ht="12.75">
      <c r="E1847" s="246"/>
    </row>
    <row r="1848" ht="12.75">
      <c r="E1848" s="246"/>
    </row>
    <row r="1849" ht="12.75">
      <c r="E1849" s="246"/>
    </row>
    <row r="1850" ht="12.75">
      <c r="E1850" s="246"/>
    </row>
    <row r="1851" ht="12.75">
      <c r="E1851" s="246"/>
    </row>
    <row r="1852" ht="12.75">
      <c r="E1852" s="246"/>
    </row>
    <row r="1853" ht="12.75">
      <c r="E1853" s="246"/>
    </row>
    <row r="1854" ht="12.75">
      <c r="E1854" s="246"/>
    </row>
    <row r="1855" ht="12.75">
      <c r="E1855" s="246"/>
    </row>
    <row r="1856" ht="12.75">
      <c r="E1856" s="246"/>
    </row>
    <row r="1857" ht="12.75">
      <c r="E1857" s="246"/>
    </row>
    <row r="1858" ht="12.75">
      <c r="E1858" s="246"/>
    </row>
    <row r="1859" ht="12.75">
      <c r="E1859" s="246"/>
    </row>
    <row r="1860" ht="12.75">
      <c r="E1860" s="246"/>
    </row>
    <row r="1861" ht="12.75">
      <c r="E1861" s="246"/>
    </row>
    <row r="1862" ht="12.75">
      <c r="E1862" s="246"/>
    </row>
    <row r="1863" ht="12.75">
      <c r="E1863" s="246"/>
    </row>
    <row r="1864" ht="12.75">
      <c r="E1864" s="246"/>
    </row>
    <row r="1865" ht="12.75">
      <c r="E1865" s="246"/>
    </row>
    <row r="1866" ht="12.75">
      <c r="E1866" s="246"/>
    </row>
    <row r="1867" ht="12.75">
      <c r="E1867" s="246"/>
    </row>
    <row r="1868" ht="12.75">
      <c r="E1868" s="246"/>
    </row>
    <row r="1869" ht="12.75">
      <c r="E1869" s="246"/>
    </row>
    <row r="1870" ht="12.75">
      <c r="E1870" s="246"/>
    </row>
    <row r="1871" ht="12.75">
      <c r="E1871" s="246"/>
    </row>
    <row r="1872" ht="12.75">
      <c r="E1872" s="246"/>
    </row>
    <row r="1873" ht="12.75">
      <c r="E1873" s="246"/>
    </row>
    <row r="1874" ht="12.75">
      <c r="E1874" s="246"/>
    </row>
    <row r="1875" ht="12.75">
      <c r="E1875" s="246"/>
    </row>
    <row r="1876" ht="12.75">
      <c r="E1876" s="246"/>
    </row>
    <row r="1877" ht="12.75">
      <c r="E1877" s="246"/>
    </row>
    <row r="1878" ht="12.75">
      <c r="E1878" s="246"/>
    </row>
    <row r="1879" ht="12.75">
      <c r="E1879" s="246"/>
    </row>
    <row r="1880" ht="12.75">
      <c r="E1880" s="246"/>
    </row>
    <row r="1881" ht="12.75">
      <c r="E1881" s="246"/>
    </row>
    <row r="1882" ht="12.75">
      <c r="E1882" s="246"/>
    </row>
    <row r="1883" ht="12.75">
      <c r="E1883" s="246"/>
    </row>
    <row r="1884" ht="12.75">
      <c r="E1884" s="246"/>
    </row>
    <row r="1885" ht="12.75">
      <c r="E1885" s="246"/>
    </row>
    <row r="1886" ht="12.75">
      <c r="E1886" s="246"/>
    </row>
    <row r="1887" ht="12.75">
      <c r="E1887" s="246"/>
    </row>
    <row r="1888" ht="12.75">
      <c r="E1888" s="246"/>
    </row>
    <row r="1889" ht="12.75">
      <c r="E1889" s="246"/>
    </row>
    <row r="1890" ht="12.75">
      <c r="E1890" s="246"/>
    </row>
    <row r="1891" ht="12.75">
      <c r="E1891" s="246"/>
    </row>
    <row r="1892" ht="12.75">
      <c r="E1892" s="246"/>
    </row>
    <row r="1893" ht="12.75">
      <c r="E1893" s="246"/>
    </row>
    <row r="1894" ht="12.75">
      <c r="E1894" s="246"/>
    </row>
    <row r="1895" ht="12.75">
      <c r="E1895" s="246"/>
    </row>
    <row r="1896" ht="12.75">
      <c r="E1896" s="246"/>
    </row>
    <row r="1897" ht="12.75">
      <c r="E1897" s="246"/>
    </row>
    <row r="1898" ht="12.75">
      <c r="E1898" s="246"/>
    </row>
    <row r="1899" ht="12.75">
      <c r="E1899" s="246"/>
    </row>
    <row r="1900" ht="12.75">
      <c r="E1900" s="246"/>
    </row>
    <row r="1901" ht="12.75">
      <c r="E1901" s="246"/>
    </row>
    <row r="1902" ht="12.75">
      <c r="E1902" s="246"/>
    </row>
    <row r="1903" ht="12.75">
      <c r="E1903" s="246"/>
    </row>
    <row r="1904" ht="12.75">
      <c r="E1904" s="246"/>
    </row>
    <row r="1905" ht="12.75">
      <c r="E1905" s="246"/>
    </row>
    <row r="1906" ht="12.75">
      <c r="E1906" s="246"/>
    </row>
    <row r="1907" ht="12.75">
      <c r="E1907" s="246"/>
    </row>
    <row r="1908" ht="12.75">
      <c r="E1908" s="246"/>
    </row>
    <row r="1909" ht="12.75">
      <c r="E1909" s="246"/>
    </row>
    <row r="1910" ht="12.75">
      <c r="E1910" s="246"/>
    </row>
    <row r="1911" ht="12.75">
      <c r="E1911" s="246"/>
    </row>
    <row r="1912" ht="12.75">
      <c r="E1912" s="246"/>
    </row>
    <row r="1913" ht="12.75">
      <c r="E1913" s="246"/>
    </row>
    <row r="1914" ht="12.75">
      <c r="E1914" s="246"/>
    </row>
    <row r="1915" ht="12.75">
      <c r="E1915" s="246"/>
    </row>
    <row r="1916" ht="12.75">
      <c r="E1916" s="246"/>
    </row>
    <row r="1917" ht="12.75">
      <c r="E1917" s="246"/>
    </row>
    <row r="1918" ht="12.75">
      <c r="E1918" s="246"/>
    </row>
    <row r="1919" ht="12.75">
      <c r="E1919" s="246"/>
    </row>
    <row r="1920" ht="12.75">
      <c r="E1920" s="246"/>
    </row>
    <row r="1921" ht="12.75">
      <c r="E1921" s="246"/>
    </row>
    <row r="1922" ht="12.75">
      <c r="E1922" s="246"/>
    </row>
    <row r="1923" ht="12.75">
      <c r="E1923" s="246"/>
    </row>
    <row r="1924" ht="12.75">
      <c r="E1924" s="246"/>
    </row>
    <row r="1925" ht="12.75">
      <c r="E1925" s="246"/>
    </row>
    <row r="1926" ht="12.75">
      <c r="E1926" s="246"/>
    </row>
    <row r="1927" ht="12.75">
      <c r="E1927" s="246"/>
    </row>
    <row r="1928" ht="12.75">
      <c r="E1928" s="246"/>
    </row>
    <row r="1929" ht="12.75">
      <c r="E1929" s="246"/>
    </row>
    <row r="1930" ht="12.75">
      <c r="E1930" s="246"/>
    </row>
    <row r="1931" ht="12.75">
      <c r="E1931" s="246"/>
    </row>
    <row r="1932" ht="12.75">
      <c r="E1932" s="246"/>
    </row>
    <row r="1933" ht="12.75">
      <c r="E1933" s="246"/>
    </row>
    <row r="1934" ht="12.75">
      <c r="E1934" s="246"/>
    </row>
    <row r="1935" ht="12.75">
      <c r="E1935" s="246"/>
    </row>
    <row r="1936" ht="12.75">
      <c r="E1936" s="246"/>
    </row>
    <row r="1937" ht="12.75">
      <c r="E1937" s="246"/>
    </row>
    <row r="1938" ht="12.75">
      <c r="E1938" s="246"/>
    </row>
    <row r="1939" ht="12.75">
      <c r="E1939" s="246"/>
    </row>
    <row r="1940" ht="12.75">
      <c r="E1940" s="246"/>
    </row>
    <row r="1941" ht="12.75">
      <c r="E1941" s="246"/>
    </row>
    <row r="1942" ht="12.75">
      <c r="E1942" s="246"/>
    </row>
    <row r="1943" ht="12.75">
      <c r="E1943" s="246"/>
    </row>
    <row r="1944" ht="12.75">
      <c r="E1944" s="246"/>
    </row>
    <row r="1945" ht="12.75">
      <c r="E1945" s="246"/>
    </row>
    <row r="1946" ht="12.75">
      <c r="E1946" s="246"/>
    </row>
    <row r="1947" ht="12.75">
      <c r="E1947" s="246"/>
    </row>
    <row r="1948" ht="12.75">
      <c r="E1948" s="246"/>
    </row>
    <row r="1949" ht="12.75">
      <c r="E1949" s="246"/>
    </row>
    <row r="1950" ht="12.75">
      <c r="E1950" s="246"/>
    </row>
    <row r="1951" ht="12.75">
      <c r="E1951" s="246"/>
    </row>
    <row r="1952" ht="12.75">
      <c r="E1952" s="246"/>
    </row>
    <row r="1953" ht="12.75">
      <c r="E1953" s="246"/>
    </row>
    <row r="1954" ht="12.75">
      <c r="E1954" s="246"/>
    </row>
    <row r="1955" ht="12.75">
      <c r="E1955" s="246"/>
    </row>
    <row r="1956" ht="12.75">
      <c r="E1956" s="246"/>
    </row>
    <row r="1957" ht="12.75">
      <c r="E1957" s="246"/>
    </row>
    <row r="1958" ht="12.75">
      <c r="E1958" s="246"/>
    </row>
    <row r="1959" ht="12.75">
      <c r="E1959" s="246"/>
    </row>
    <row r="1960" ht="12.75">
      <c r="E1960" s="246"/>
    </row>
    <row r="1961" ht="12.75">
      <c r="E1961" s="246"/>
    </row>
    <row r="1962" ht="12.75">
      <c r="E1962" s="246"/>
    </row>
    <row r="1963" ht="12.75">
      <c r="E1963" s="246"/>
    </row>
    <row r="1964" ht="12.75">
      <c r="E1964" s="246"/>
    </row>
    <row r="1965" ht="12.75">
      <c r="E1965" s="246"/>
    </row>
    <row r="1966" ht="12.75">
      <c r="E1966" s="246"/>
    </row>
    <row r="1967" ht="12.75">
      <c r="E1967" s="246"/>
    </row>
    <row r="1968" ht="12.75">
      <c r="E1968" s="246"/>
    </row>
    <row r="1969" ht="12.75">
      <c r="E1969" s="246"/>
    </row>
    <row r="1970" ht="12.75">
      <c r="E1970" s="246"/>
    </row>
    <row r="1971" ht="12.75">
      <c r="E1971" s="246"/>
    </row>
    <row r="1972" ht="12.75">
      <c r="E1972" s="246"/>
    </row>
    <row r="1973" ht="12.75">
      <c r="E1973" s="246"/>
    </row>
    <row r="1974" ht="12.75">
      <c r="E1974" s="246"/>
    </row>
    <row r="1975" ht="12.75">
      <c r="E1975" s="246"/>
    </row>
    <row r="1976" ht="12.75">
      <c r="E1976" s="246"/>
    </row>
    <row r="1977" ht="12.75">
      <c r="E1977" s="246"/>
    </row>
    <row r="1978" ht="12.75">
      <c r="E1978" s="246"/>
    </row>
    <row r="1979" ht="12.75">
      <c r="E1979" s="246"/>
    </row>
    <row r="1980" ht="12.75">
      <c r="E1980" s="246"/>
    </row>
    <row r="1981" ht="12.75">
      <c r="E1981" s="246"/>
    </row>
    <row r="1982" ht="12.75">
      <c r="E1982" s="246"/>
    </row>
    <row r="1983" ht="12.75">
      <c r="E1983" s="246"/>
    </row>
    <row r="1984" ht="12.75">
      <c r="E1984" s="246"/>
    </row>
    <row r="1985" ht="12.75">
      <c r="E1985" s="246"/>
    </row>
    <row r="1986" ht="12.75">
      <c r="E1986" s="246"/>
    </row>
    <row r="1987" ht="12.75">
      <c r="E1987" s="246"/>
    </row>
    <row r="1988" ht="12.75">
      <c r="E1988" s="246"/>
    </row>
    <row r="1989" ht="12.75">
      <c r="E1989" s="246"/>
    </row>
    <row r="1990" ht="12.75">
      <c r="E1990" s="246"/>
    </row>
    <row r="1991" ht="12.75">
      <c r="E1991" s="246"/>
    </row>
    <row r="1992" ht="12.75">
      <c r="E1992" s="246"/>
    </row>
    <row r="1993" ht="12.75">
      <c r="E1993" s="246"/>
    </row>
    <row r="1994" ht="12.75">
      <c r="E1994" s="246"/>
    </row>
    <row r="1995" ht="12.75">
      <c r="E1995" s="246"/>
    </row>
    <row r="1996" ht="12.75">
      <c r="E1996" s="246"/>
    </row>
    <row r="1997" ht="12.75">
      <c r="E1997" s="246"/>
    </row>
    <row r="1998" ht="12.75">
      <c r="E1998" s="246"/>
    </row>
    <row r="1999" ht="12.75">
      <c r="E1999" s="246"/>
    </row>
    <row r="2000" ht="12.75">
      <c r="E2000" s="246"/>
    </row>
    <row r="2001" ht="12.75">
      <c r="E2001" s="246"/>
    </row>
    <row r="2002" ht="12.75">
      <c r="E2002" s="246"/>
    </row>
    <row r="2003" ht="12.75">
      <c r="E2003" s="246"/>
    </row>
    <row r="2004" ht="12.75">
      <c r="E2004" s="246"/>
    </row>
    <row r="2005" ht="12.75">
      <c r="E2005" s="246"/>
    </row>
    <row r="2006" ht="12.75">
      <c r="E2006" s="246"/>
    </row>
    <row r="2007" ht="12.75">
      <c r="E2007" s="246"/>
    </row>
    <row r="2008" ht="12.75">
      <c r="E2008" s="246"/>
    </row>
    <row r="2009" ht="12.75">
      <c r="E2009" s="246"/>
    </row>
    <row r="2010" ht="12.75">
      <c r="E2010" s="246"/>
    </row>
    <row r="2011" ht="12.75">
      <c r="E2011" s="246"/>
    </row>
    <row r="2012" ht="12.75">
      <c r="E2012" s="246"/>
    </row>
    <row r="2013" ht="12.75">
      <c r="E2013" s="246"/>
    </row>
    <row r="2014" ht="12.75">
      <c r="E2014" s="246"/>
    </row>
    <row r="2015" ht="12.75">
      <c r="E2015" s="246"/>
    </row>
    <row r="2016" ht="12.75">
      <c r="E2016" s="246"/>
    </row>
    <row r="2017" ht="12.75">
      <c r="E2017" s="246"/>
    </row>
    <row r="2018" ht="12.75">
      <c r="E2018" s="246"/>
    </row>
    <row r="2019" ht="12.75">
      <c r="E2019" s="246"/>
    </row>
    <row r="2020" ht="12.75">
      <c r="E2020" s="246"/>
    </row>
    <row r="2021" ht="12.75">
      <c r="E2021" s="246"/>
    </row>
    <row r="2022" ht="12.75">
      <c r="E2022" s="246"/>
    </row>
    <row r="2023" ht="12.75">
      <c r="E2023" s="246"/>
    </row>
    <row r="2024" ht="12.75">
      <c r="E2024" s="246"/>
    </row>
    <row r="2025" ht="12.75">
      <c r="E2025" s="246"/>
    </row>
    <row r="2026" ht="12.75">
      <c r="E2026" s="246"/>
    </row>
    <row r="2027" ht="12.75">
      <c r="E2027" s="246"/>
    </row>
    <row r="2028" ht="12.75">
      <c r="E2028" s="246"/>
    </row>
    <row r="2029" ht="12.75">
      <c r="E2029" s="246"/>
    </row>
    <row r="2030" ht="12.75">
      <c r="E2030" s="246"/>
    </row>
    <row r="2031" ht="12.75">
      <c r="E2031" s="246"/>
    </row>
    <row r="2032" ht="12.75">
      <c r="E2032" s="246"/>
    </row>
    <row r="2033" ht="12.75">
      <c r="E2033" s="246"/>
    </row>
    <row r="2034" ht="12.75">
      <c r="E2034" s="246"/>
    </row>
    <row r="2035" ht="12.75">
      <c r="E2035" s="246"/>
    </row>
    <row r="2036" ht="12.75">
      <c r="E2036" s="246"/>
    </row>
    <row r="2037" ht="12.75">
      <c r="E2037" s="246"/>
    </row>
    <row r="2038" ht="12.75">
      <c r="E2038" s="246"/>
    </row>
    <row r="2039" ht="12.75">
      <c r="E2039" s="246"/>
    </row>
    <row r="2040" ht="12.75">
      <c r="E2040" s="246"/>
    </row>
    <row r="2041" ht="12.75">
      <c r="E2041" s="246"/>
    </row>
    <row r="2042" ht="12.75">
      <c r="E2042" s="246"/>
    </row>
    <row r="2043" ht="12.75">
      <c r="E2043" s="246"/>
    </row>
    <row r="2044" ht="12.75">
      <c r="E2044" s="246"/>
    </row>
    <row r="2045" ht="12.75">
      <c r="E2045" s="246"/>
    </row>
    <row r="2046" ht="12.75">
      <c r="E2046" s="246"/>
    </row>
    <row r="2047" ht="12.75">
      <c r="E2047" s="246"/>
    </row>
    <row r="2048" ht="12.75">
      <c r="E2048" s="246"/>
    </row>
    <row r="2049" ht="12.75">
      <c r="E2049" s="246"/>
    </row>
    <row r="2050" ht="12.75">
      <c r="E2050" s="246"/>
    </row>
    <row r="2051" ht="12.75">
      <c r="E2051" s="246"/>
    </row>
    <row r="2052" ht="12.75">
      <c r="E2052" s="246"/>
    </row>
    <row r="2053" ht="12.75">
      <c r="E2053" s="246"/>
    </row>
    <row r="2054" ht="12.75">
      <c r="E2054" s="246"/>
    </row>
    <row r="2055" ht="12.75">
      <c r="E2055" s="246"/>
    </row>
    <row r="2056" ht="12.75">
      <c r="E2056" s="246"/>
    </row>
    <row r="2057" ht="12.75">
      <c r="E2057" s="246"/>
    </row>
    <row r="2058" ht="12.75">
      <c r="E2058" s="246"/>
    </row>
    <row r="2059" ht="12.75">
      <c r="E2059" s="246"/>
    </row>
    <row r="2060" ht="12.75">
      <c r="E2060" s="246"/>
    </row>
    <row r="2061" ht="12.75">
      <c r="E2061" s="246"/>
    </row>
    <row r="2062" ht="12.75">
      <c r="E2062" s="246"/>
    </row>
    <row r="2063" ht="12.75">
      <c r="E2063" s="246"/>
    </row>
    <row r="2064" ht="12.75">
      <c r="E2064" s="246"/>
    </row>
    <row r="2065" ht="12.75">
      <c r="E2065" s="246"/>
    </row>
    <row r="2066" ht="12.75">
      <c r="E2066" s="246"/>
    </row>
    <row r="2067" ht="12.75">
      <c r="E2067" s="246"/>
    </row>
    <row r="2068" ht="12.75">
      <c r="E2068" s="246"/>
    </row>
    <row r="2069" ht="12.75">
      <c r="E2069" s="246"/>
    </row>
    <row r="2070" ht="12.75">
      <c r="E2070" s="246"/>
    </row>
    <row r="2071" ht="12.75">
      <c r="E2071" s="246"/>
    </row>
    <row r="2072" ht="12.75">
      <c r="E2072" s="246"/>
    </row>
    <row r="2073" ht="12.75">
      <c r="E2073" s="246"/>
    </row>
    <row r="2074" ht="12.75">
      <c r="E2074" s="246"/>
    </row>
    <row r="2075" ht="12.75">
      <c r="E2075" s="246"/>
    </row>
    <row r="2076" ht="12.75">
      <c r="E2076" s="246"/>
    </row>
    <row r="2077" ht="12.75">
      <c r="E2077" s="246"/>
    </row>
    <row r="2078" ht="12.75">
      <c r="E2078" s="246"/>
    </row>
    <row r="2079" ht="12.75">
      <c r="E2079" s="246"/>
    </row>
    <row r="2080" ht="12.75">
      <c r="E2080" s="246"/>
    </row>
    <row r="2081" ht="12.75">
      <c r="E2081" s="246"/>
    </row>
    <row r="2082" ht="12.75">
      <c r="E2082" s="246"/>
    </row>
    <row r="2083" ht="12.75">
      <c r="E2083" s="246"/>
    </row>
    <row r="2084" ht="12.75">
      <c r="E2084" s="246"/>
    </row>
    <row r="2085" ht="12.75">
      <c r="E2085" s="246"/>
    </row>
    <row r="2086" ht="12.75">
      <c r="E2086" s="246"/>
    </row>
    <row r="2087" ht="12.75">
      <c r="E2087" s="246"/>
    </row>
    <row r="2088" ht="12.75">
      <c r="E2088" s="246"/>
    </row>
    <row r="2089" ht="12.75">
      <c r="E2089" s="246"/>
    </row>
    <row r="2090" ht="12.75">
      <c r="E2090" s="246"/>
    </row>
    <row r="2091" ht="12.75">
      <c r="E2091" s="246"/>
    </row>
    <row r="2092" ht="12.75">
      <c r="E2092" s="246"/>
    </row>
    <row r="2093" ht="12.75">
      <c r="E2093" s="246"/>
    </row>
    <row r="2094" ht="12.75">
      <c r="E2094" s="246"/>
    </row>
    <row r="2095" ht="12.75">
      <c r="E2095" s="246"/>
    </row>
    <row r="2096" ht="12.75">
      <c r="E2096" s="246"/>
    </row>
    <row r="2097" ht="12.75">
      <c r="E2097" s="246"/>
    </row>
    <row r="2098" ht="12.75">
      <c r="E2098" s="246"/>
    </row>
    <row r="2099" ht="12.75">
      <c r="E2099" s="246"/>
    </row>
    <row r="2100" ht="12.75">
      <c r="E2100" s="246"/>
    </row>
    <row r="2101" ht="12.75">
      <c r="E2101" s="246"/>
    </row>
    <row r="2102" ht="12.75">
      <c r="E2102" s="246"/>
    </row>
    <row r="2103" ht="12.75">
      <c r="E2103" s="246"/>
    </row>
    <row r="2104" ht="12.75">
      <c r="E2104" s="246"/>
    </row>
    <row r="2105" ht="12.75">
      <c r="E2105" s="246"/>
    </row>
    <row r="2106" ht="12.75">
      <c r="E2106" s="246"/>
    </row>
    <row r="2107" ht="12.75">
      <c r="E2107" s="246"/>
    </row>
    <row r="2108" ht="12.75">
      <c r="E2108" s="246"/>
    </row>
    <row r="2109" ht="12.75">
      <c r="E2109" s="246"/>
    </row>
    <row r="2110" ht="12.75">
      <c r="E2110" s="246"/>
    </row>
    <row r="2111" ht="12.75">
      <c r="E2111" s="246"/>
    </row>
    <row r="2112" ht="12.75">
      <c r="E2112" s="246"/>
    </row>
    <row r="2113" ht="12.75">
      <c r="E2113" s="246"/>
    </row>
    <row r="2114" ht="12.75">
      <c r="E2114" s="246"/>
    </row>
    <row r="2115" ht="12.75">
      <c r="E2115" s="246"/>
    </row>
    <row r="2116" ht="12.75">
      <c r="E2116" s="246"/>
    </row>
    <row r="2117" ht="12.75">
      <c r="E2117" s="246"/>
    </row>
    <row r="2118" ht="12.75">
      <c r="E2118" s="246"/>
    </row>
    <row r="2119" ht="12.75">
      <c r="E2119" s="246"/>
    </row>
    <row r="2120" ht="12.75">
      <c r="E2120" s="246"/>
    </row>
    <row r="2121" ht="12.75">
      <c r="E2121" s="246"/>
    </row>
    <row r="2122" ht="12.75">
      <c r="E2122" s="246"/>
    </row>
    <row r="2123" ht="12.75">
      <c r="E2123" s="246"/>
    </row>
    <row r="2124" ht="12.75">
      <c r="E2124" s="246"/>
    </row>
    <row r="2125" ht="12.75">
      <c r="E2125" s="246"/>
    </row>
    <row r="2126" ht="12.75">
      <c r="E2126" s="246"/>
    </row>
    <row r="2127" ht="12.75">
      <c r="E2127" s="246"/>
    </row>
    <row r="2128" ht="12.75">
      <c r="E2128" s="246"/>
    </row>
    <row r="2129" ht="12.75">
      <c r="E2129" s="246"/>
    </row>
    <row r="2130" ht="12.75">
      <c r="E2130" s="246"/>
    </row>
    <row r="2131" ht="12.75">
      <c r="E2131" s="246"/>
    </row>
    <row r="2132" ht="12.75">
      <c r="E2132" s="246"/>
    </row>
    <row r="2133" ht="12.75">
      <c r="E2133" s="246"/>
    </row>
    <row r="2134" ht="12.75">
      <c r="E2134" s="246"/>
    </row>
    <row r="2135" ht="12.75">
      <c r="E2135" s="246"/>
    </row>
    <row r="2136" ht="12.75">
      <c r="E2136" s="246"/>
    </row>
    <row r="2137" ht="12.75">
      <c r="E2137" s="246"/>
    </row>
    <row r="2138" ht="12.75">
      <c r="E2138" s="246"/>
    </row>
    <row r="2139" ht="12.75">
      <c r="E2139" s="246"/>
    </row>
    <row r="2140" ht="12.75">
      <c r="E2140" s="246"/>
    </row>
    <row r="2141" ht="12.75">
      <c r="E2141" s="246"/>
    </row>
    <row r="2142" ht="12.75">
      <c r="E2142" s="246"/>
    </row>
    <row r="2143" ht="12.75">
      <c r="E2143" s="246"/>
    </row>
    <row r="2144" ht="12.75">
      <c r="E2144" s="246"/>
    </row>
    <row r="2145" ht="12.75">
      <c r="E2145" s="246"/>
    </row>
    <row r="2146" ht="12.75">
      <c r="E2146" s="246"/>
    </row>
    <row r="2147" ht="12.75">
      <c r="E2147" s="246"/>
    </row>
    <row r="2148" ht="12.75">
      <c r="E2148" s="246"/>
    </row>
    <row r="2149" ht="12.75">
      <c r="E2149" s="246"/>
    </row>
    <row r="2150" ht="12.75">
      <c r="E2150" s="246"/>
    </row>
    <row r="2151" ht="12.75">
      <c r="E2151" s="246"/>
    </row>
    <row r="2152" ht="12.75">
      <c r="E2152" s="246"/>
    </row>
    <row r="2153" ht="12.75">
      <c r="E2153" s="246"/>
    </row>
    <row r="2154" ht="12.75">
      <c r="E2154" s="246"/>
    </row>
    <row r="2155" ht="12.75">
      <c r="E2155" s="246"/>
    </row>
    <row r="2156" ht="12.75">
      <c r="E2156" s="246"/>
    </row>
    <row r="2157" ht="12.75">
      <c r="E2157" s="246"/>
    </row>
    <row r="2158" ht="12.75">
      <c r="E2158" s="246"/>
    </row>
    <row r="2159" ht="12.75">
      <c r="E2159" s="246"/>
    </row>
    <row r="2160" ht="12.75">
      <c r="E2160" s="246"/>
    </row>
    <row r="2161" ht="12.75">
      <c r="E2161" s="246"/>
    </row>
    <row r="2162" ht="12.75">
      <c r="E2162" s="246"/>
    </row>
    <row r="2163" ht="12.75">
      <c r="E2163" s="246"/>
    </row>
    <row r="2164" ht="12.75">
      <c r="E2164" s="246"/>
    </row>
    <row r="2165" ht="12.75">
      <c r="E2165" s="246"/>
    </row>
    <row r="2166" ht="12.75">
      <c r="E2166" s="246"/>
    </row>
    <row r="2167" ht="12.75">
      <c r="E2167" s="246"/>
    </row>
    <row r="2168" ht="12.75">
      <c r="E2168" s="246"/>
    </row>
    <row r="2169" ht="12.75">
      <c r="E2169" s="246"/>
    </row>
    <row r="2170" ht="12.75">
      <c r="E2170" s="246"/>
    </row>
    <row r="2171" ht="12.75">
      <c r="E2171" s="246"/>
    </row>
    <row r="2172" ht="12.75">
      <c r="E2172" s="246"/>
    </row>
    <row r="2173" ht="12.75">
      <c r="E2173" s="246"/>
    </row>
    <row r="2174" ht="12.75">
      <c r="E2174" s="246"/>
    </row>
    <row r="2175" ht="12.75">
      <c r="E2175" s="246"/>
    </row>
    <row r="2176" ht="12.75">
      <c r="E2176" s="246"/>
    </row>
    <row r="2177" ht="12.75">
      <c r="E2177" s="246"/>
    </row>
    <row r="2178" ht="12.75">
      <c r="E2178" s="246"/>
    </row>
    <row r="2179" ht="12.75">
      <c r="E2179" s="246"/>
    </row>
    <row r="2180" ht="12.75">
      <c r="E2180" s="246"/>
    </row>
    <row r="2181" ht="12.75">
      <c r="E2181" s="246"/>
    </row>
    <row r="2182" ht="12.75">
      <c r="E2182" s="246"/>
    </row>
    <row r="2183" ht="12.75">
      <c r="E2183" s="246"/>
    </row>
    <row r="2184" ht="12.75">
      <c r="E2184" s="246"/>
    </row>
    <row r="2185" ht="12.75">
      <c r="E2185" s="246"/>
    </row>
    <row r="2186" ht="12.75">
      <c r="E2186" s="246"/>
    </row>
    <row r="2187" ht="12.75">
      <c r="E2187" s="246"/>
    </row>
    <row r="2188" ht="12.75">
      <c r="E2188" s="246"/>
    </row>
    <row r="2189" ht="12.75">
      <c r="E2189" s="246"/>
    </row>
    <row r="2190" ht="12.75">
      <c r="E2190" s="246"/>
    </row>
    <row r="2191" ht="12.75">
      <c r="E2191" s="246"/>
    </row>
    <row r="2192" ht="12.75">
      <c r="E2192" s="246"/>
    </row>
    <row r="2193" ht="12.75">
      <c r="E2193" s="246"/>
    </row>
    <row r="2194" ht="12.75">
      <c r="E2194" s="246"/>
    </row>
    <row r="2195" ht="12.75">
      <c r="E2195" s="246"/>
    </row>
    <row r="2196" ht="12.75">
      <c r="E2196" s="246"/>
    </row>
    <row r="2197" ht="12.75">
      <c r="E2197" s="246"/>
    </row>
    <row r="2198" ht="12.75">
      <c r="E2198" s="246"/>
    </row>
    <row r="2199" ht="12.75">
      <c r="E2199" s="246"/>
    </row>
    <row r="2200" ht="12.75">
      <c r="E2200" s="246"/>
    </row>
    <row r="2201" ht="12.75">
      <c r="E2201" s="246"/>
    </row>
    <row r="2202" ht="12.75">
      <c r="E2202" s="246"/>
    </row>
    <row r="2203" ht="12.75">
      <c r="E2203" s="246"/>
    </row>
    <row r="2204" ht="12.75">
      <c r="E2204" s="246"/>
    </row>
    <row r="2205" ht="12.75">
      <c r="E2205" s="246"/>
    </row>
    <row r="2206" ht="12.75">
      <c r="E2206" s="246"/>
    </row>
    <row r="2207" ht="12.75">
      <c r="E2207" s="246"/>
    </row>
    <row r="2208" ht="12.75">
      <c r="E2208" s="246"/>
    </row>
    <row r="2209" ht="12.75">
      <c r="E2209" s="246"/>
    </row>
    <row r="2210" ht="12.75">
      <c r="E2210" s="246"/>
    </row>
    <row r="2211" ht="12.75">
      <c r="E2211" s="246"/>
    </row>
    <row r="2212" ht="12.75">
      <c r="E2212" s="246"/>
    </row>
    <row r="2213" ht="12.75">
      <c r="E2213" s="246"/>
    </row>
    <row r="2214" ht="12.75">
      <c r="E2214" s="246"/>
    </row>
    <row r="2215" ht="12.75">
      <c r="E2215" s="246"/>
    </row>
    <row r="2216" ht="12.75">
      <c r="E2216" s="246"/>
    </row>
    <row r="2217" ht="12.75">
      <c r="E2217" s="246"/>
    </row>
    <row r="2218" ht="12.75">
      <c r="E2218" s="246"/>
    </row>
    <row r="2219" ht="12.75">
      <c r="E2219" s="246"/>
    </row>
    <row r="2220" ht="12.75">
      <c r="E2220" s="246"/>
    </row>
    <row r="2221" ht="12.75">
      <c r="E2221" s="246"/>
    </row>
    <row r="2222" ht="12.75">
      <c r="E2222" s="246"/>
    </row>
    <row r="2223" ht="12.75">
      <c r="E2223" s="246"/>
    </row>
    <row r="2224" ht="12.75">
      <c r="E2224" s="246"/>
    </row>
    <row r="2225" ht="12.75">
      <c r="E2225" s="246"/>
    </row>
    <row r="2226" ht="12.75">
      <c r="E2226" s="246"/>
    </row>
    <row r="2227" ht="12.75">
      <c r="E2227" s="246"/>
    </row>
    <row r="2228" ht="12.75">
      <c r="E2228" s="246"/>
    </row>
    <row r="2229" ht="12.75">
      <c r="E2229" s="246"/>
    </row>
    <row r="2230" ht="12.75">
      <c r="E2230" s="246"/>
    </row>
    <row r="2231" ht="12.75">
      <c r="E2231" s="246"/>
    </row>
    <row r="2232" ht="12.75">
      <c r="E2232" s="246"/>
    </row>
    <row r="2233" ht="12.75">
      <c r="E2233" s="246"/>
    </row>
    <row r="2234" ht="12.75">
      <c r="E2234" s="246"/>
    </row>
    <row r="2235" ht="12.75">
      <c r="E2235" s="246"/>
    </row>
    <row r="2236" ht="12.75">
      <c r="E2236" s="246"/>
    </row>
    <row r="2237" ht="12.75">
      <c r="E2237" s="246"/>
    </row>
    <row r="2238" ht="12.75">
      <c r="E2238" s="246"/>
    </row>
    <row r="2239" ht="12.75">
      <c r="E2239" s="246"/>
    </row>
    <row r="2240" ht="12.75">
      <c r="E2240" s="246"/>
    </row>
    <row r="2241" ht="12.75">
      <c r="E2241" s="246"/>
    </row>
    <row r="2242" ht="12.75">
      <c r="E2242" s="246"/>
    </row>
    <row r="2243" ht="12.75">
      <c r="E2243" s="246"/>
    </row>
    <row r="2244" ht="12.75">
      <c r="E2244" s="246"/>
    </row>
    <row r="2245" ht="12.75">
      <c r="E2245" s="246"/>
    </row>
    <row r="2246" ht="12.75">
      <c r="E2246" s="246"/>
    </row>
    <row r="2247" ht="12.75">
      <c r="E2247" s="246"/>
    </row>
    <row r="2248" ht="12.75">
      <c r="E2248" s="246"/>
    </row>
    <row r="2249" ht="12.75">
      <c r="E2249" s="246"/>
    </row>
    <row r="2250" ht="12.75">
      <c r="E2250" s="246"/>
    </row>
    <row r="2251" ht="12.75">
      <c r="E2251" s="246"/>
    </row>
    <row r="2252" ht="12.75">
      <c r="E2252" s="246"/>
    </row>
    <row r="2253" ht="12.75">
      <c r="E2253" s="246"/>
    </row>
    <row r="2254" ht="12.75">
      <c r="E2254" s="246"/>
    </row>
    <row r="2255" ht="12.75">
      <c r="E2255" s="246"/>
    </row>
    <row r="2256" ht="12.75">
      <c r="E2256" s="246"/>
    </row>
    <row r="2257" ht="12.75">
      <c r="E2257" s="246"/>
    </row>
    <row r="2258" ht="12.75">
      <c r="E2258" s="246"/>
    </row>
    <row r="2259" ht="12.75">
      <c r="E2259" s="246"/>
    </row>
    <row r="2260" ht="12.75">
      <c r="E2260" s="246"/>
    </row>
    <row r="2261" ht="12.75">
      <c r="E2261" s="246"/>
    </row>
    <row r="2262" ht="12.75">
      <c r="E2262" s="246"/>
    </row>
    <row r="2263" ht="12.75">
      <c r="E2263" s="246"/>
    </row>
    <row r="2264" ht="12.75">
      <c r="E2264" s="246"/>
    </row>
    <row r="2265" ht="12.75">
      <c r="E2265" s="246"/>
    </row>
    <row r="2266" ht="12.75">
      <c r="E2266" s="246"/>
    </row>
    <row r="2267" ht="12.75">
      <c r="E2267" s="246"/>
    </row>
    <row r="2268" ht="12.75">
      <c r="E2268" s="246"/>
    </row>
    <row r="2269" ht="12.75">
      <c r="E2269" s="246"/>
    </row>
    <row r="2270" ht="12.75">
      <c r="E2270" s="246"/>
    </row>
    <row r="2271" ht="12.75">
      <c r="E2271" s="246"/>
    </row>
    <row r="2272" ht="12.75">
      <c r="E2272" s="246"/>
    </row>
    <row r="2273" ht="12.75">
      <c r="E2273" s="246"/>
    </row>
    <row r="2274" ht="12.75">
      <c r="E2274" s="246"/>
    </row>
    <row r="2275" ht="12.75">
      <c r="E2275" s="246"/>
    </row>
    <row r="2276" ht="12.75">
      <c r="E2276" s="246"/>
    </row>
    <row r="2277" ht="12.75">
      <c r="E2277" s="246"/>
    </row>
    <row r="2278" ht="12.75">
      <c r="E2278" s="246"/>
    </row>
    <row r="2279" ht="12.75">
      <c r="E2279" s="246"/>
    </row>
    <row r="2280" ht="12.75">
      <c r="E2280" s="246"/>
    </row>
    <row r="2281" ht="12.75">
      <c r="E2281" s="246"/>
    </row>
    <row r="2282" ht="12.75">
      <c r="E2282" s="246"/>
    </row>
    <row r="2283" ht="12.75">
      <c r="E2283" s="246"/>
    </row>
    <row r="2284" ht="12.75">
      <c r="E2284" s="246"/>
    </row>
    <row r="2285" ht="12.75">
      <c r="E2285" s="246"/>
    </row>
    <row r="2286" ht="12.75">
      <c r="E2286" s="246"/>
    </row>
    <row r="2287" ht="12.75">
      <c r="E2287" s="246"/>
    </row>
    <row r="2288" ht="12.75">
      <c r="E2288" s="246"/>
    </row>
    <row r="2289" ht="12.75">
      <c r="E2289" s="246"/>
    </row>
    <row r="2290" ht="12.75">
      <c r="E2290" s="246"/>
    </row>
    <row r="2291" ht="12.75">
      <c r="E2291" s="246"/>
    </row>
    <row r="2292" ht="12.75">
      <c r="E2292" s="246"/>
    </row>
    <row r="2293" ht="12.75">
      <c r="E2293" s="246"/>
    </row>
    <row r="2294" ht="12.75">
      <c r="E2294" s="246"/>
    </row>
    <row r="2295" ht="12.75">
      <c r="E2295" s="246"/>
    </row>
    <row r="2296" ht="12.75">
      <c r="E2296" s="246"/>
    </row>
    <row r="2297" ht="12.75">
      <c r="E2297" s="246"/>
    </row>
    <row r="2298" ht="12.75">
      <c r="E2298" s="246"/>
    </row>
    <row r="2299" ht="12.75">
      <c r="E2299" s="246"/>
    </row>
    <row r="2300" ht="12.75">
      <c r="E2300" s="246"/>
    </row>
    <row r="2301" ht="12.75">
      <c r="E2301" s="246"/>
    </row>
    <row r="2302" ht="12.75">
      <c r="E2302" s="246"/>
    </row>
    <row r="2303" ht="12.75">
      <c r="E2303" s="246"/>
    </row>
    <row r="2304" ht="12.75">
      <c r="E2304" s="246"/>
    </row>
    <row r="2305" ht="12.75">
      <c r="E2305" s="246"/>
    </row>
    <row r="2306" ht="12.75">
      <c r="E2306" s="246"/>
    </row>
    <row r="2307" ht="12.75">
      <c r="E2307" s="246"/>
    </row>
    <row r="2308" ht="12.75">
      <c r="E2308" s="246"/>
    </row>
    <row r="2309" ht="12.75">
      <c r="E2309" s="246"/>
    </row>
    <row r="2310" ht="12.75">
      <c r="E2310" s="246"/>
    </row>
    <row r="2311" ht="12.75">
      <c r="E2311" s="246"/>
    </row>
    <row r="2312" ht="12.75">
      <c r="E2312" s="246"/>
    </row>
    <row r="2313" ht="12.75">
      <c r="E2313" s="246"/>
    </row>
    <row r="2314" ht="12.75">
      <c r="E2314" s="246"/>
    </row>
    <row r="2315" ht="12.75">
      <c r="E2315" s="246"/>
    </row>
    <row r="2316" ht="12.75">
      <c r="E2316" s="246"/>
    </row>
    <row r="2317" ht="12.75">
      <c r="E2317" s="246"/>
    </row>
    <row r="2318" ht="12.75">
      <c r="E2318" s="246"/>
    </row>
    <row r="2319" ht="12.75">
      <c r="E2319" s="246"/>
    </row>
    <row r="2320" ht="12.75">
      <c r="E2320" s="246"/>
    </row>
    <row r="2321" ht="12.75">
      <c r="E2321" s="246"/>
    </row>
    <row r="2322" ht="12.75">
      <c r="E2322" s="246"/>
    </row>
    <row r="2323" ht="12.75">
      <c r="E2323" s="246"/>
    </row>
    <row r="2324" ht="12.75">
      <c r="E2324" s="246"/>
    </row>
    <row r="2325" ht="12.75">
      <c r="E2325" s="246"/>
    </row>
    <row r="2326" ht="12.75">
      <c r="E2326" s="246"/>
    </row>
    <row r="2327" ht="12.75">
      <c r="E2327" s="246"/>
    </row>
    <row r="2328" ht="12.75">
      <c r="E2328" s="246"/>
    </row>
    <row r="2329" ht="12.75">
      <c r="E2329" s="246"/>
    </row>
    <row r="2330" ht="12.75">
      <c r="E2330" s="246"/>
    </row>
    <row r="2331" ht="12.75">
      <c r="E2331" s="246"/>
    </row>
    <row r="2332" ht="12.75">
      <c r="E2332" s="246"/>
    </row>
    <row r="2333" ht="12.75">
      <c r="E2333" s="246"/>
    </row>
    <row r="2334" ht="12.75">
      <c r="E2334" s="246"/>
    </row>
    <row r="2335" ht="12.75">
      <c r="E2335" s="246"/>
    </row>
    <row r="2336" ht="12.75">
      <c r="E2336" s="246"/>
    </row>
    <row r="2337" ht="12.75">
      <c r="E2337" s="246"/>
    </row>
    <row r="2338" ht="12.75">
      <c r="E2338" s="246"/>
    </row>
    <row r="2339" ht="12.75">
      <c r="E2339" s="246"/>
    </row>
    <row r="2340" ht="12.75">
      <c r="E2340" s="246"/>
    </row>
    <row r="2341" ht="12.75">
      <c r="E2341" s="246"/>
    </row>
    <row r="2342" ht="12.75">
      <c r="E2342" s="246"/>
    </row>
    <row r="2343" ht="12.75">
      <c r="E2343" s="246"/>
    </row>
    <row r="2344" ht="12.75">
      <c r="E2344" s="246"/>
    </row>
    <row r="2345" ht="12.75">
      <c r="E2345" s="246"/>
    </row>
    <row r="2346" ht="12.75">
      <c r="E2346" s="246"/>
    </row>
    <row r="2347" ht="12.75">
      <c r="E2347" s="246"/>
    </row>
    <row r="2348" ht="12.75">
      <c r="E2348" s="246"/>
    </row>
    <row r="2349" ht="12.75">
      <c r="E2349" s="246"/>
    </row>
    <row r="2350" ht="12.75">
      <c r="E2350" s="246"/>
    </row>
    <row r="2351" ht="12.75">
      <c r="E2351" s="246"/>
    </row>
    <row r="2352" ht="12.75">
      <c r="E2352" s="246"/>
    </row>
    <row r="2353" ht="12.75">
      <c r="E2353" s="246"/>
    </row>
    <row r="2354" ht="12.75">
      <c r="E2354" s="246"/>
    </row>
    <row r="2355" ht="12.75">
      <c r="E2355" s="246"/>
    </row>
    <row r="2356" ht="12.75">
      <c r="E2356" s="246"/>
    </row>
    <row r="2357" ht="12.75">
      <c r="E2357" s="246"/>
    </row>
    <row r="2358" ht="12.75">
      <c r="E2358" s="246"/>
    </row>
    <row r="2359" ht="12.75">
      <c r="E2359" s="246"/>
    </row>
    <row r="2360" ht="12.75">
      <c r="E2360" s="246"/>
    </row>
    <row r="2361" ht="12.75">
      <c r="E2361" s="246"/>
    </row>
    <row r="2362" ht="12.75">
      <c r="E2362" s="246"/>
    </row>
    <row r="2363" ht="12.75">
      <c r="E2363" s="246"/>
    </row>
    <row r="2364" ht="12.75">
      <c r="E2364" s="246"/>
    </row>
    <row r="2365" ht="12.75">
      <c r="E2365" s="246"/>
    </row>
    <row r="2366" ht="12.75">
      <c r="E2366" s="246"/>
    </row>
    <row r="2367" ht="12.75">
      <c r="E2367" s="246"/>
    </row>
    <row r="2368" ht="12.75">
      <c r="E2368" s="246"/>
    </row>
    <row r="2369" ht="12.75">
      <c r="E2369" s="246"/>
    </row>
    <row r="2370" ht="12.75">
      <c r="E2370" s="246"/>
    </row>
    <row r="2371" ht="12.75">
      <c r="E2371" s="246"/>
    </row>
    <row r="2372" ht="12.75">
      <c r="E2372" s="246"/>
    </row>
    <row r="2373" ht="12.75">
      <c r="E2373" s="246"/>
    </row>
    <row r="2374" ht="12.75">
      <c r="E2374" s="246"/>
    </row>
    <row r="2375" ht="12.75">
      <c r="E2375" s="246"/>
    </row>
    <row r="2376" ht="12.75">
      <c r="E2376" s="246"/>
    </row>
    <row r="2377" ht="12.75">
      <c r="E2377" s="246"/>
    </row>
    <row r="2378" ht="12.75">
      <c r="E2378" s="246"/>
    </row>
    <row r="2379" ht="12.75">
      <c r="E2379" s="246"/>
    </row>
    <row r="2380" ht="12.75">
      <c r="E2380" s="246"/>
    </row>
    <row r="2381" ht="12.75">
      <c r="E2381" s="246"/>
    </row>
    <row r="2382" ht="12.75">
      <c r="E2382" s="246"/>
    </row>
    <row r="2383" ht="12.75">
      <c r="E2383" s="246"/>
    </row>
    <row r="2384" ht="12.75">
      <c r="E2384" s="246"/>
    </row>
    <row r="2385" ht="12.75">
      <c r="E2385" s="246"/>
    </row>
  </sheetData>
  <sheetProtection/>
  <mergeCells count="22">
    <mergeCell ref="F1:H1"/>
    <mergeCell ref="D4:H4"/>
    <mergeCell ref="F5:H5"/>
    <mergeCell ref="D6:H6"/>
    <mergeCell ref="A10:F10"/>
    <mergeCell ref="D2:H2"/>
    <mergeCell ref="D8:F8"/>
    <mergeCell ref="F3:H3"/>
    <mergeCell ref="F7:H7"/>
    <mergeCell ref="C144:D144"/>
    <mergeCell ref="A16:A17"/>
    <mergeCell ref="B16:E16"/>
    <mergeCell ref="F16:F17"/>
    <mergeCell ref="B19:B129"/>
    <mergeCell ref="A142:E142"/>
    <mergeCell ref="G16:G17"/>
    <mergeCell ref="A143:E143"/>
    <mergeCell ref="A11:F11"/>
    <mergeCell ref="H16:H17"/>
    <mergeCell ref="A14:F14"/>
    <mergeCell ref="A13:F13"/>
    <mergeCell ref="A12:F12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10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383"/>
  <sheetViews>
    <sheetView zoomScalePageLayoutView="0" workbookViewId="0" topLeftCell="A136">
      <selection activeCell="L12" sqref="L12"/>
    </sheetView>
  </sheetViews>
  <sheetFormatPr defaultColWidth="9.00390625" defaultRowHeight="12.75"/>
  <cols>
    <col min="1" max="1" width="48.125" style="42" customWidth="1"/>
    <col min="2" max="2" width="13.125" style="42" customWidth="1"/>
    <col min="3" max="3" width="12.375" style="108" customWidth="1"/>
    <col min="4" max="4" width="16.625" style="108" customWidth="1"/>
    <col min="5" max="5" width="7.875" style="108" customWidth="1"/>
    <col min="6" max="6" width="16.00390625" style="108" customWidth="1"/>
    <col min="7" max="7" width="13.25390625" style="108" customWidth="1"/>
    <col min="8" max="8" width="13.875" style="110" customWidth="1"/>
    <col min="9" max="16384" width="9.125" style="42" customWidth="1"/>
  </cols>
  <sheetData>
    <row r="1" spans="1:8" ht="18.75">
      <c r="A1" s="100"/>
      <c r="B1" s="48"/>
      <c r="C1" s="48"/>
      <c r="D1" s="48"/>
      <c r="E1" s="48"/>
      <c r="F1" s="337" t="s">
        <v>326</v>
      </c>
      <c r="G1" s="337"/>
      <c r="H1" s="337"/>
    </row>
    <row r="2" spans="1:8" ht="18.75">
      <c r="A2" s="49"/>
      <c r="B2" s="49"/>
      <c r="C2" s="49"/>
      <c r="D2" s="337" t="s">
        <v>329</v>
      </c>
      <c r="E2" s="337"/>
      <c r="F2" s="337"/>
      <c r="G2" s="337"/>
      <c r="H2" s="337"/>
    </row>
    <row r="3" spans="1:8" ht="18.75">
      <c r="A3" s="49"/>
      <c r="B3" s="49"/>
      <c r="C3" s="49"/>
      <c r="D3" s="48"/>
      <c r="E3" s="48"/>
      <c r="F3" s="337" t="s">
        <v>330</v>
      </c>
      <c r="G3" s="337"/>
      <c r="H3" s="337"/>
    </row>
    <row r="4" spans="1:8" ht="18.75">
      <c r="A4" s="100"/>
      <c r="B4" s="48"/>
      <c r="C4" s="48"/>
      <c r="D4" s="337" t="s">
        <v>328</v>
      </c>
      <c r="E4" s="337"/>
      <c r="F4" s="337"/>
      <c r="G4" s="337"/>
      <c r="H4" s="337"/>
    </row>
    <row r="5" spans="1:12" ht="18.75">
      <c r="A5" s="50"/>
      <c r="B5" s="50"/>
      <c r="C5" s="50"/>
      <c r="D5" s="48"/>
      <c r="E5" s="48"/>
      <c r="F5" s="337" t="s">
        <v>331</v>
      </c>
      <c r="G5" s="337"/>
      <c r="H5" s="337"/>
      <c r="I5" s="50"/>
      <c r="J5" s="50"/>
      <c r="K5" s="50"/>
      <c r="L5" s="50"/>
    </row>
    <row r="6" spans="1:8" ht="18.75">
      <c r="A6" s="48"/>
      <c r="B6" s="50"/>
      <c r="C6" s="100"/>
      <c r="D6" s="337" t="s">
        <v>321</v>
      </c>
      <c r="E6" s="337"/>
      <c r="F6" s="337"/>
      <c r="G6" s="337"/>
      <c r="H6" s="337"/>
    </row>
    <row r="7" spans="1:8" ht="18.75">
      <c r="A7" s="48"/>
      <c r="B7" s="50"/>
      <c r="C7" s="100"/>
      <c r="D7" s="48"/>
      <c r="E7" s="48"/>
      <c r="F7" s="391" t="s">
        <v>362</v>
      </c>
      <c r="G7" s="391"/>
      <c r="H7" s="391"/>
    </row>
    <row r="8" spans="4:7" ht="12.75">
      <c r="D8" s="390"/>
      <c r="E8" s="390"/>
      <c r="F8" s="390"/>
      <c r="G8" s="109"/>
    </row>
    <row r="9" spans="1:7" ht="20.25">
      <c r="A9" s="345" t="s">
        <v>277</v>
      </c>
      <c r="B9" s="345"/>
      <c r="C9" s="345"/>
      <c r="D9" s="345"/>
      <c r="E9" s="345"/>
      <c r="F9" s="345"/>
      <c r="G9" s="101"/>
    </row>
    <row r="10" spans="1:7" ht="15.75">
      <c r="A10" s="378" t="s">
        <v>274</v>
      </c>
      <c r="B10" s="378"/>
      <c r="C10" s="378"/>
      <c r="D10" s="378"/>
      <c r="E10" s="378"/>
      <c r="F10" s="378"/>
      <c r="G10" s="111"/>
    </row>
    <row r="11" spans="1:7" ht="15.75">
      <c r="A11" s="378" t="s">
        <v>275</v>
      </c>
      <c r="B11" s="378"/>
      <c r="C11" s="378"/>
      <c r="D11" s="378"/>
      <c r="E11" s="378"/>
      <c r="F11" s="378"/>
      <c r="G11" s="111"/>
    </row>
    <row r="12" spans="1:7" ht="18.75">
      <c r="A12" s="378" t="s">
        <v>276</v>
      </c>
      <c r="B12" s="378"/>
      <c r="C12" s="378"/>
      <c r="D12" s="378"/>
      <c r="E12" s="378"/>
      <c r="F12" s="378"/>
      <c r="G12" s="111"/>
    </row>
    <row r="13" spans="1:6" ht="12.75">
      <c r="A13" s="379"/>
      <c r="B13" s="379"/>
      <c r="C13" s="379"/>
      <c r="D13" s="379"/>
      <c r="E13" s="379"/>
      <c r="F13" s="379"/>
    </row>
    <row r="14" spans="1:5" ht="18.75">
      <c r="A14" s="103"/>
      <c r="B14" s="103"/>
      <c r="C14" s="103"/>
      <c r="D14" s="103"/>
      <c r="E14" s="103"/>
    </row>
    <row r="15" spans="1:8" ht="28.5" customHeight="1">
      <c r="A15" s="381" t="s">
        <v>87</v>
      </c>
      <c r="B15" s="383" t="s">
        <v>88</v>
      </c>
      <c r="C15" s="383"/>
      <c r="D15" s="383"/>
      <c r="E15" s="383"/>
      <c r="F15" s="374" t="s">
        <v>136</v>
      </c>
      <c r="G15" s="374" t="s">
        <v>260</v>
      </c>
      <c r="H15" s="374" t="s">
        <v>261</v>
      </c>
    </row>
    <row r="16" spans="1:8" ht="68.25" customHeight="1">
      <c r="A16" s="382"/>
      <c r="B16" s="112" t="s">
        <v>278</v>
      </c>
      <c r="C16" s="113" t="s">
        <v>138</v>
      </c>
      <c r="D16" s="114" t="s">
        <v>139</v>
      </c>
      <c r="E16" s="112" t="s">
        <v>140</v>
      </c>
      <c r="F16" s="375"/>
      <c r="G16" s="375"/>
      <c r="H16" s="375"/>
    </row>
    <row r="17" spans="1:8" ht="26.25" customHeight="1">
      <c r="A17" s="115" t="s">
        <v>91</v>
      </c>
      <c r="B17" s="116" t="s">
        <v>92</v>
      </c>
      <c r="C17" s="117"/>
      <c r="D17" s="118"/>
      <c r="E17" s="118"/>
      <c r="F17" s="119">
        <f>F18+F32+F38</f>
        <v>4730.599999999999</v>
      </c>
      <c r="G17" s="120">
        <f>G18+G32+G38</f>
        <v>4246.599999999999</v>
      </c>
      <c r="H17" s="121">
        <f>H18+H32+H38</f>
        <v>4264</v>
      </c>
    </row>
    <row r="18" spans="1:8" s="128" customFormat="1" ht="40.5">
      <c r="A18" s="122" t="s">
        <v>142</v>
      </c>
      <c r="B18" s="384"/>
      <c r="C18" s="123" t="s">
        <v>94</v>
      </c>
      <c r="D18" s="124" t="s">
        <v>143</v>
      </c>
      <c r="E18" s="124"/>
      <c r="F18" s="125">
        <f>F20+F24+F28+F31+F30</f>
        <v>4392.9</v>
      </c>
      <c r="G18" s="126">
        <f>G20+G24+G28+G31+G30</f>
        <v>4046.2</v>
      </c>
      <c r="H18" s="127">
        <f>H20+H24+H28+H31+H30</f>
        <v>4063.6</v>
      </c>
    </row>
    <row r="19" spans="1:8" ht="51.75" customHeight="1">
      <c r="A19" s="129" t="s">
        <v>144</v>
      </c>
      <c r="B19" s="385"/>
      <c r="C19" s="130" t="s">
        <v>94</v>
      </c>
      <c r="D19" s="131" t="s">
        <v>145</v>
      </c>
      <c r="E19" s="131"/>
      <c r="F19" s="132">
        <f>F18</f>
        <v>4392.9</v>
      </c>
      <c r="G19" s="133">
        <f>G18</f>
        <v>4046.2</v>
      </c>
      <c r="H19" s="134">
        <f>H18</f>
        <v>4063.6</v>
      </c>
    </row>
    <row r="20" spans="1:8" ht="40.5" customHeight="1">
      <c r="A20" s="135" t="s">
        <v>146</v>
      </c>
      <c r="B20" s="385"/>
      <c r="C20" s="130" t="s">
        <v>94</v>
      </c>
      <c r="D20" s="131" t="s">
        <v>147</v>
      </c>
      <c r="E20" s="131"/>
      <c r="F20" s="136">
        <f aca="true" t="shared" si="0" ref="F20:H22">F21</f>
        <v>1100</v>
      </c>
      <c r="G20" s="137">
        <f t="shared" si="0"/>
        <v>1100</v>
      </c>
      <c r="H20" s="138">
        <f t="shared" si="0"/>
        <v>1100</v>
      </c>
    </row>
    <row r="21" spans="1:8" ht="25.5" customHeight="1">
      <c r="A21" s="135" t="s">
        <v>148</v>
      </c>
      <c r="B21" s="385"/>
      <c r="C21" s="130" t="s">
        <v>94</v>
      </c>
      <c r="D21" s="131" t="s">
        <v>149</v>
      </c>
      <c r="E21" s="139"/>
      <c r="F21" s="132">
        <f t="shared" si="0"/>
        <v>1100</v>
      </c>
      <c r="G21" s="133">
        <f t="shared" si="0"/>
        <v>1100</v>
      </c>
      <c r="H21" s="134">
        <f t="shared" si="0"/>
        <v>1100</v>
      </c>
    </row>
    <row r="22" spans="1:8" ht="25.5" customHeight="1">
      <c r="A22" s="135" t="s">
        <v>150</v>
      </c>
      <c r="B22" s="385"/>
      <c r="C22" s="130" t="s">
        <v>94</v>
      </c>
      <c r="D22" s="131" t="s">
        <v>151</v>
      </c>
      <c r="E22" s="131" t="s">
        <v>152</v>
      </c>
      <c r="F22" s="132">
        <f t="shared" si="0"/>
        <v>1100</v>
      </c>
      <c r="G22" s="133">
        <f t="shared" si="0"/>
        <v>1100</v>
      </c>
      <c r="H22" s="134">
        <f t="shared" si="0"/>
        <v>1100</v>
      </c>
    </row>
    <row r="23" spans="1:8" ht="42" customHeight="1">
      <c r="A23" s="135" t="s">
        <v>153</v>
      </c>
      <c r="B23" s="385"/>
      <c r="C23" s="130" t="s">
        <v>94</v>
      </c>
      <c r="D23" s="131" t="s">
        <v>151</v>
      </c>
      <c r="E23" s="131" t="s">
        <v>154</v>
      </c>
      <c r="F23" s="132">
        <f>'Ведомственная 21'!F24</f>
        <v>1100</v>
      </c>
      <c r="G23" s="133">
        <v>1100</v>
      </c>
      <c r="H23" s="134">
        <v>1100</v>
      </c>
    </row>
    <row r="24" spans="1:8" ht="52.5" customHeight="1">
      <c r="A24" s="129" t="s">
        <v>155</v>
      </c>
      <c r="B24" s="385"/>
      <c r="C24" s="130" t="s">
        <v>94</v>
      </c>
      <c r="D24" s="130" t="s">
        <v>156</v>
      </c>
      <c r="E24" s="131"/>
      <c r="F24" s="136">
        <f aca="true" t="shared" si="1" ref="F24:H26">F25</f>
        <v>2730.2</v>
      </c>
      <c r="G24" s="137">
        <f t="shared" si="1"/>
        <v>2714.2</v>
      </c>
      <c r="H24" s="138">
        <f t="shared" si="1"/>
        <v>2527.2</v>
      </c>
    </row>
    <row r="25" spans="1:8" ht="33.75" customHeight="1">
      <c r="A25" s="135" t="s">
        <v>157</v>
      </c>
      <c r="B25" s="385"/>
      <c r="C25" s="130" t="s">
        <v>94</v>
      </c>
      <c r="D25" s="130" t="s">
        <v>158</v>
      </c>
      <c r="E25" s="130"/>
      <c r="F25" s="132">
        <f t="shared" si="1"/>
        <v>2730.2</v>
      </c>
      <c r="G25" s="133">
        <f t="shared" si="1"/>
        <v>2714.2</v>
      </c>
      <c r="H25" s="134">
        <f t="shared" si="1"/>
        <v>2527.2</v>
      </c>
    </row>
    <row r="26" spans="1:8" ht="33.75" customHeight="1">
      <c r="A26" s="135" t="s">
        <v>150</v>
      </c>
      <c r="B26" s="385"/>
      <c r="C26" s="130" t="s">
        <v>94</v>
      </c>
      <c r="D26" s="130" t="s">
        <v>159</v>
      </c>
      <c r="E26" s="130" t="s">
        <v>152</v>
      </c>
      <c r="F26" s="132">
        <f t="shared" si="1"/>
        <v>2730.2</v>
      </c>
      <c r="G26" s="133">
        <f t="shared" si="1"/>
        <v>2714.2</v>
      </c>
      <c r="H26" s="134">
        <f t="shared" si="1"/>
        <v>2527.2</v>
      </c>
    </row>
    <row r="27" spans="1:8" ht="46.5" customHeight="1">
      <c r="A27" s="135" t="s">
        <v>160</v>
      </c>
      <c r="B27" s="385"/>
      <c r="C27" s="130" t="s">
        <v>94</v>
      </c>
      <c r="D27" s="130" t="s">
        <v>159</v>
      </c>
      <c r="E27" s="130" t="s">
        <v>154</v>
      </c>
      <c r="F27" s="132">
        <f>'Ведомственная 21'!F28</f>
        <v>2730.2</v>
      </c>
      <c r="G27" s="133">
        <f>'Ведомственная 21'!G28</f>
        <v>2714.2</v>
      </c>
      <c r="H27" s="134">
        <f>'Ведомственная 21'!H28</f>
        <v>2527.2</v>
      </c>
    </row>
    <row r="28" spans="1:8" ht="39" customHeight="1">
      <c r="A28" s="129" t="s">
        <v>161</v>
      </c>
      <c r="B28" s="385"/>
      <c r="C28" s="130" t="s">
        <v>94</v>
      </c>
      <c r="D28" s="130" t="s">
        <v>159</v>
      </c>
      <c r="E28" s="130" t="s">
        <v>152</v>
      </c>
      <c r="F28" s="136">
        <f>F29</f>
        <v>561.7</v>
      </c>
      <c r="G28" s="137">
        <f>G29</f>
        <v>231</v>
      </c>
      <c r="H28" s="138">
        <f>H29</f>
        <v>435.4</v>
      </c>
    </row>
    <row r="29" spans="1:8" ht="45.75" customHeight="1">
      <c r="A29" s="140" t="s">
        <v>162</v>
      </c>
      <c r="B29" s="385"/>
      <c r="C29" s="130" t="s">
        <v>94</v>
      </c>
      <c r="D29" s="130" t="s">
        <v>159</v>
      </c>
      <c r="E29" s="130" t="s">
        <v>163</v>
      </c>
      <c r="F29" s="132">
        <f>'Ведомственная 21'!F30</f>
        <v>561.7</v>
      </c>
      <c r="G29" s="133">
        <f>'Ведомственная 21'!G30</f>
        <v>231</v>
      </c>
      <c r="H29" s="134">
        <f>'Ведомственная 21'!H30</f>
        <v>435.4</v>
      </c>
    </row>
    <row r="30" spans="1:8" ht="45.75" customHeight="1">
      <c r="A30" s="140" t="s">
        <v>164</v>
      </c>
      <c r="B30" s="385"/>
      <c r="C30" s="130" t="s">
        <v>94</v>
      </c>
      <c r="D30" s="130" t="s">
        <v>159</v>
      </c>
      <c r="E30" s="130" t="s">
        <v>165</v>
      </c>
      <c r="F30" s="136">
        <f>'Ведомственная 21'!F31</f>
        <v>0.5</v>
      </c>
      <c r="G30" s="137">
        <f>'Ведомственная 21'!G31</f>
        <v>0.5</v>
      </c>
      <c r="H30" s="138">
        <f>'Ведомственная 21'!H31</f>
        <v>0.5</v>
      </c>
    </row>
    <row r="31" spans="1:8" ht="45.75" customHeight="1">
      <c r="A31" s="140" t="s">
        <v>166</v>
      </c>
      <c r="B31" s="385"/>
      <c r="C31" s="130" t="s">
        <v>94</v>
      </c>
      <c r="D31" s="130" t="s">
        <v>159</v>
      </c>
      <c r="E31" s="130" t="s">
        <v>167</v>
      </c>
      <c r="F31" s="136">
        <f>'Ведомственная 21'!F32</f>
        <v>0.5</v>
      </c>
      <c r="G31" s="137">
        <f>'Ведомственная 21'!G32</f>
        <v>0.5</v>
      </c>
      <c r="H31" s="138">
        <f>'Ведомственная 21'!H32</f>
        <v>0.5</v>
      </c>
    </row>
    <row r="32" spans="1:8" ht="40.5" customHeight="1">
      <c r="A32" s="141" t="s">
        <v>168</v>
      </c>
      <c r="B32" s="385"/>
      <c r="C32" s="142" t="s">
        <v>96</v>
      </c>
      <c r="D32" s="130" t="s">
        <v>169</v>
      </c>
      <c r="E32" s="130"/>
      <c r="F32" s="136">
        <f>F33+F36</f>
        <v>173.20000000000002</v>
      </c>
      <c r="G32" s="137">
        <f aca="true" t="shared" si="2" ref="G32:H34">G33</f>
        <v>150.4</v>
      </c>
      <c r="H32" s="138">
        <f t="shared" si="2"/>
        <v>150.4</v>
      </c>
    </row>
    <row r="33" spans="1:8" s="128" customFormat="1" ht="27.75" customHeight="1">
      <c r="A33" s="135" t="s">
        <v>157</v>
      </c>
      <c r="B33" s="385"/>
      <c r="C33" s="130" t="s">
        <v>96</v>
      </c>
      <c r="D33" s="130" t="s">
        <v>158</v>
      </c>
      <c r="E33" s="130"/>
      <c r="F33" s="132">
        <f>F34</f>
        <v>150.4</v>
      </c>
      <c r="G33" s="133">
        <f t="shared" si="2"/>
        <v>150.4</v>
      </c>
      <c r="H33" s="134">
        <f t="shared" si="2"/>
        <v>150.4</v>
      </c>
    </row>
    <row r="34" spans="1:8" s="128" customFormat="1" ht="41.25" customHeight="1">
      <c r="A34" s="135" t="s">
        <v>170</v>
      </c>
      <c r="B34" s="385"/>
      <c r="C34" s="130" t="s">
        <v>96</v>
      </c>
      <c r="D34" s="131" t="s">
        <v>171</v>
      </c>
      <c r="E34" s="131" t="s">
        <v>152</v>
      </c>
      <c r="F34" s="132">
        <f>F35</f>
        <v>150.4</v>
      </c>
      <c r="G34" s="133">
        <f t="shared" si="2"/>
        <v>150.4</v>
      </c>
      <c r="H34" s="134">
        <f t="shared" si="2"/>
        <v>150.4</v>
      </c>
    </row>
    <row r="35" spans="1:8" s="128" customFormat="1" ht="39" customHeight="1">
      <c r="A35" s="135" t="s">
        <v>172</v>
      </c>
      <c r="B35" s="385"/>
      <c r="C35" s="130" t="s">
        <v>96</v>
      </c>
      <c r="D35" s="131" t="s">
        <v>171</v>
      </c>
      <c r="E35" s="131" t="s">
        <v>173</v>
      </c>
      <c r="F35" s="132">
        <f>'Ведомственная 21'!F36</f>
        <v>150.4</v>
      </c>
      <c r="G35" s="133">
        <f>'Ведомственная 21'!G36</f>
        <v>150.4</v>
      </c>
      <c r="H35" s="134">
        <f>'Ведомственная 21'!H36</f>
        <v>150.4</v>
      </c>
    </row>
    <row r="36" spans="1:8" s="128" customFormat="1" ht="39" customHeight="1">
      <c r="A36" s="322" t="s">
        <v>345</v>
      </c>
      <c r="B36" s="385"/>
      <c r="C36" s="130" t="s">
        <v>96</v>
      </c>
      <c r="D36" s="320" t="s">
        <v>338</v>
      </c>
      <c r="E36" s="131" t="s">
        <v>152</v>
      </c>
      <c r="F36" s="136">
        <f>F37</f>
        <v>22.8</v>
      </c>
      <c r="G36" s="137">
        <f>G37</f>
        <v>0</v>
      </c>
      <c r="H36" s="138">
        <f>H37</f>
        <v>0</v>
      </c>
    </row>
    <row r="37" spans="1:8" s="128" customFormat="1" ht="39" customHeight="1">
      <c r="A37" s="135" t="s">
        <v>172</v>
      </c>
      <c r="B37" s="385"/>
      <c r="C37" s="130" t="s">
        <v>96</v>
      </c>
      <c r="D37" s="320" t="s">
        <v>338</v>
      </c>
      <c r="E37" s="131" t="s">
        <v>173</v>
      </c>
      <c r="F37" s="132">
        <f>'Ведомственная 21'!F38</f>
        <v>22.8</v>
      </c>
      <c r="G37" s="133">
        <v>0</v>
      </c>
      <c r="H37" s="134">
        <v>0</v>
      </c>
    </row>
    <row r="38" spans="1:8" s="128" customFormat="1" ht="23.25" customHeight="1">
      <c r="A38" s="143" t="s">
        <v>97</v>
      </c>
      <c r="B38" s="385"/>
      <c r="C38" s="144" t="s">
        <v>98</v>
      </c>
      <c r="D38" s="145" t="s">
        <v>143</v>
      </c>
      <c r="E38" s="146"/>
      <c r="F38" s="147">
        <f>F40+F43</f>
        <v>164.5</v>
      </c>
      <c r="G38" s="148">
        <f>G40+G43</f>
        <v>50</v>
      </c>
      <c r="H38" s="138">
        <f>H40+H43</f>
        <v>50</v>
      </c>
    </row>
    <row r="39" spans="1:8" ht="26.25" customHeight="1">
      <c r="A39" s="149" t="s">
        <v>174</v>
      </c>
      <c r="B39" s="385"/>
      <c r="C39" s="150" t="s">
        <v>98</v>
      </c>
      <c r="D39" s="146" t="s">
        <v>175</v>
      </c>
      <c r="E39" s="146"/>
      <c r="F39" s="147">
        <f aca="true" t="shared" si="3" ref="F39:H41">F40</f>
        <v>161</v>
      </c>
      <c r="G39" s="148">
        <f t="shared" si="3"/>
        <v>46.5</v>
      </c>
      <c r="H39" s="138">
        <f t="shared" si="3"/>
        <v>46.5</v>
      </c>
    </row>
    <row r="40" spans="1:8" ht="18" customHeight="1">
      <c r="A40" s="149" t="s">
        <v>157</v>
      </c>
      <c r="B40" s="385"/>
      <c r="C40" s="150" t="s">
        <v>98</v>
      </c>
      <c r="D40" s="146" t="s">
        <v>175</v>
      </c>
      <c r="E40" s="146"/>
      <c r="F40" s="151">
        <f t="shared" si="3"/>
        <v>161</v>
      </c>
      <c r="G40" s="152">
        <f t="shared" si="3"/>
        <v>46.5</v>
      </c>
      <c r="H40" s="134">
        <f t="shared" si="3"/>
        <v>46.5</v>
      </c>
    </row>
    <row r="41" spans="1:8" ht="51">
      <c r="A41" s="149" t="s">
        <v>176</v>
      </c>
      <c r="B41" s="385"/>
      <c r="C41" s="150" t="s">
        <v>98</v>
      </c>
      <c r="D41" s="153" t="s">
        <v>177</v>
      </c>
      <c r="E41" s="150" t="s">
        <v>152</v>
      </c>
      <c r="F41" s="151">
        <f>F42</f>
        <v>161</v>
      </c>
      <c r="G41" s="152">
        <f t="shared" si="3"/>
        <v>46.5</v>
      </c>
      <c r="H41" s="134">
        <f t="shared" si="3"/>
        <v>46.5</v>
      </c>
    </row>
    <row r="42" spans="1:8" ht="37.5" customHeight="1">
      <c r="A42" s="154" t="s">
        <v>162</v>
      </c>
      <c r="B42" s="385"/>
      <c r="C42" s="150" t="s">
        <v>178</v>
      </c>
      <c r="D42" s="155" t="s">
        <v>179</v>
      </c>
      <c r="E42" s="150" t="s">
        <v>163</v>
      </c>
      <c r="F42" s="152">
        <f>'Ведомственная 21'!F43</f>
        <v>161</v>
      </c>
      <c r="G42" s="152">
        <f>'Ведомственная 21'!G43</f>
        <v>46.5</v>
      </c>
      <c r="H42" s="134">
        <f>'Ведомственная 21'!H43</f>
        <v>46.5</v>
      </c>
    </row>
    <row r="43" spans="1:8" ht="37.5" customHeight="1">
      <c r="A43" s="154" t="s">
        <v>180</v>
      </c>
      <c r="B43" s="385"/>
      <c r="C43" s="150" t="s">
        <v>178</v>
      </c>
      <c r="D43" s="155" t="s">
        <v>181</v>
      </c>
      <c r="E43" s="150" t="s">
        <v>152</v>
      </c>
      <c r="F43" s="148">
        <v>3.5</v>
      </c>
      <c r="G43" s="148">
        <f>G44</f>
        <v>3.5</v>
      </c>
      <c r="H43" s="138">
        <f>H44</f>
        <v>3.5</v>
      </c>
    </row>
    <row r="44" spans="1:8" ht="37.5" customHeight="1">
      <c r="A44" s="154" t="s">
        <v>162</v>
      </c>
      <c r="B44" s="385"/>
      <c r="C44" s="150" t="s">
        <v>178</v>
      </c>
      <c r="D44" s="155" t="s">
        <v>181</v>
      </c>
      <c r="E44" s="150" t="s">
        <v>163</v>
      </c>
      <c r="F44" s="152">
        <f>'Ведомственная 21'!F45</f>
        <v>3.5</v>
      </c>
      <c r="G44" s="152">
        <f>'Ведомственная 21'!G45</f>
        <v>3.5</v>
      </c>
      <c r="H44" s="134">
        <f>'Ведомственная 21'!H45</f>
        <v>3.5</v>
      </c>
    </row>
    <row r="45" spans="1:8" ht="37.5" customHeight="1">
      <c r="A45" s="156" t="s">
        <v>99</v>
      </c>
      <c r="B45" s="385"/>
      <c r="C45" s="105"/>
      <c r="D45" s="105"/>
      <c r="E45" s="105"/>
      <c r="F45" s="104">
        <f>F46</f>
        <v>153</v>
      </c>
      <c r="G45" s="104">
        <f>G46</f>
        <v>153</v>
      </c>
      <c r="H45" s="71">
        <f>H46</f>
        <v>153</v>
      </c>
    </row>
    <row r="46" spans="1:8" ht="37.5" customHeight="1">
      <c r="A46" s="157" t="s">
        <v>101</v>
      </c>
      <c r="B46" s="385"/>
      <c r="C46" s="158" t="s">
        <v>102</v>
      </c>
      <c r="D46" s="105" t="s">
        <v>143</v>
      </c>
      <c r="E46" s="105"/>
      <c r="F46" s="159">
        <f aca="true" t="shared" si="4" ref="F46:H49">F47</f>
        <v>153</v>
      </c>
      <c r="G46" s="159">
        <f t="shared" si="4"/>
        <v>153</v>
      </c>
      <c r="H46" s="126">
        <f t="shared" si="4"/>
        <v>153</v>
      </c>
    </row>
    <row r="47" spans="1:8" ht="37.5" customHeight="1">
      <c r="A47" s="160" t="s">
        <v>182</v>
      </c>
      <c r="B47" s="385"/>
      <c r="C47" s="150" t="s">
        <v>102</v>
      </c>
      <c r="D47" s="155" t="s">
        <v>183</v>
      </c>
      <c r="E47" s="150"/>
      <c r="F47" s="161">
        <f t="shared" si="4"/>
        <v>153</v>
      </c>
      <c r="G47" s="148">
        <f t="shared" si="4"/>
        <v>153</v>
      </c>
      <c r="H47" s="138">
        <f t="shared" si="4"/>
        <v>153</v>
      </c>
    </row>
    <row r="48" spans="1:8" ht="37.5" customHeight="1">
      <c r="A48" s="160" t="s">
        <v>157</v>
      </c>
      <c r="B48" s="385"/>
      <c r="C48" s="150" t="s">
        <v>102</v>
      </c>
      <c r="D48" s="155" t="s">
        <v>175</v>
      </c>
      <c r="E48" s="150"/>
      <c r="F48" s="151">
        <f t="shared" si="4"/>
        <v>153</v>
      </c>
      <c r="G48" s="152">
        <f t="shared" si="4"/>
        <v>153</v>
      </c>
      <c r="H48" s="134">
        <f t="shared" si="4"/>
        <v>153</v>
      </c>
    </row>
    <row r="49" spans="1:8" ht="37.5" customHeight="1">
      <c r="A49" s="160" t="s">
        <v>184</v>
      </c>
      <c r="B49" s="385"/>
      <c r="C49" s="150" t="s">
        <v>102</v>
      </c>
      <c r="D49" s="155" t="s">
        <v>185</v>
      </c>
      <c r="E49" s="150" t="s">
        <v>152</v>
      </c>
      <c r="F49" s="151">
        <f t="shared" si="4"/>
        <v>153</v>
      </c>
      <c r="G49" s="152">
        <f t="shared" si="4"/>
        <v>153</v>
      </c>
      <c r="H49" s="134">
        <f t="shared" si="4"/>
        <v>153</v>
      </c>
    </row>
    <row r="50" spans="1:8" ht="37.5" customHeight="1">
      <c r="A50" s="160" t="s">
        <v>186</v>
      </c>
      <c r="B50" s="385"/>
      <c r="C50" s="150" t="s">
        <v>102</v>
      </c>
      <c r="D50" s="155" t="s">
        <v>185</v>
      </c>
      <c r="E50" s="150" t="s">
        <v>154</v>
      </c>
      <c r="F50" s="151">
        <f>'Ведомственная 21'!F51</f>
        <v>153</v>
      </c>
      <c r="G50" s="152">
        <f>'Ведомственная 21'!G51</f>
        <v>153</v>
      </c>
      <c r="H50" s="134">
        <f>'Ведомственная 21'!H51</f>
        <v>153</v>
      </c>
    </row>
    <row r="51" spans="1:8" s="167" customFormat="1" ht="36.75" customHeight="1">
      <c r="A51" s="162" t="s">
        <v>103</v>
      </c>
      <c r="B51" s="385"/>
      <c r="C51" s="97"/>
      <c r="D51" s="163"/>
      <c r="E51" s="163"/>
      <c r="F51" s="164">
        <f>F52+F58</f>
        <v>20</v>
      </c>
      <c r="G51" s="165">
        <f>G52+G58</f>
        <v>60</v>
      </c>
      <c r="H51" s="166">
        <f>H52+H58</f>
        <v>20</v>
      </c>
    </row>
    <row r="52" spans="1:8" ht="34.5" customHeight="1">
      <c r="A52" s="168" t="s">
        <v>322</v>
      </c>
      <c r="B52" s="385"/>
      <c r="C52" s="123" t="s">
        <v>105</v>
      </c>
      <c r="D52" s="124" t="s">
        <v>143</v>
      </c>
      <c r="E52" s="169"/>
      <c r="F52" s="127">
        <f aca="true" t="shared" si="5" ref="F52:H56">F53</f>
        <v>10</v>
      </c>
      <c r="G52" s="126">
        <f t="shared" si="5"/>
        <v>50</v>
      </c>
      <c r="H52" s="170">
        <f t="shared" si="5"/>
        <v>10</v>
      </c>
    </row>
    <row r="53" spans="1:8" ht="69" customHeight="1">
      <c r="A53" s="135" t="s">
        <v>187</v>
      </c>
      <c r="B53" s="385"/>
      <c r="C53" s="130" t="s">
        <v>105</v>
      </c>
      <c r="D53" s="131" t="s">
        <v>188</v>
      </c>
      <c r="E53" s="146"/>
      <c r="F53" s="136">
        <f t="shared" si="5"/>
        <v>10</v>
      </c>
      <c r="G53" s="137">
        <f t="shared" si="5"/>
        <v>50</v>
      </c>
      <c r="H53" s="138">
        <f t="shared" si="5"/>
        <v>10</v>
      </c>
    </row>
    <row r="54" spans="1:8" ht="119.25" customHeight="1">
      <c r="A54" s="135" t="s">
        <v>189</v>
      </c>
      <c r="B54" s="385"/>
      <c r="C54" s="130" t="s">
        <v>105</v>
      </c>
      <c r="D54" s="131" t="s">
        <v>190</v>
      </c>
      <c r="E54" s="146"/>
      <c r="F54" s="132">
        <f t="shared" si="5"/>
        <v>10</v>
      </c>
      <c r="G54" s="133">
        <f t="shared" si="5"/>
        <v>50</v>
      </c>
      <c r="H54" s="134">
        <f t="shared" si="5"/>
        <v>10</v>
      </c>
    </row>
    <row r="55" spans="1:8" ht="61.5" customHeight="1">
      <c r="A55" s="135" t="s">
        <v>191</v>
      </c>
      <c r="B55" s="385"/>
      <c r="C55" s="130" t="s">
        <v>105</v>
      </c>
      <c r="D55" s="131" t="s">
        <v>192</v>
      </c>
      <c r="E55" s="146"/>
      <c r="F55" s="132">
        <f t="shared" si="5"/>
        <v>10</v>
      </c>
      <c r="G55" s="133">
        <f t="shared" si="5"/>
        <v>50</v>
      </c>
      <c r="H55" s="134">
        <f t="shared" si="5"/>
        <v>10</v>
      </c>
    </row>
    <row r="56" spans="1:8" ht="54" customHeight="1">
      <c r="A56" s="135" t="s">
        <v>193</v>
      </c>
      <c r="B56" s="385"/>
      <c r="C56" s="131" t="s">
        <v>105</v>
      </c>
      <c r="D56" s="130" t="s">
        <v>194</v>
      </c>
      <c r="E56" s="146" t="s">
        <v>152</v>
      </c>
      <c r="F56" s="132">
        <f t="shared" si="5"/>
        <v>10</v>
      </c>
      <c r="G56" s="133">
        <f t="shared" si="5"/>
        <v>50</v>
      </c>
      <c r="H56" s="134">
        <f t="shared" si="5"/>
        <v>10</v>
      </c>
    </row>
    <row r="57" spans="1:8" ht="25.5">
      <c r="A57" s="140" t="s">
        <v>162</v>
      </c>
      <c r="B57" s="385"/>
      <c r="C57" s="171" t="s">
        <v>105</v>
      </c>
      <c r="D57" s="172" t="s">
        <v>194</v>
      </c>
      <c r="E57" s="173" t="s">
        <v>163</v>
      </c>
      <c r="F57" s="174">
        <f>'Ведомственная 21'!F58</f>
        <v>10</v>
      </c>
      <c r="G57" s="175">
        <f>'Ведомственная 21'!G58</f>
        <v>50</v>
      </c>
      <c r="H57" s="174">
        <f>'Ведомственная 21'!H58</f>
        <v>10</v>
      </c>
    </row>
    <row r="58" spans="1:8" ht="40.5">
      <c r="A58" s="176" t="s">
        <v>323</v>
      </c>
      <c r="B58" s="385"/>
      <c r="C58" s="177" t="s">
        <v>106</v>
      </c>
      <c r="D58" s="178" t="s">
        <v>195</v>
      </c>
      <c r="E58" s="179"/>
      <c r="F58" s="126">
        <f aca="true" t="shared" si="6" ref="F58:H61">F59</f>
        <v>10</v>
      </c>
      <c r="G58" s="180">
        <f t="shared" si="6"/>
        <v>10</v>
      </c>
      <c r="H58" s="126">
        <f t="shared" si="6"/>
        <v>10</v>
      </c>
    </row>
    <row r="59" spans="1:8" ht="39.75" customHeight="1">
      <c r="A59" s="181" t="s">
        <v>174</v>
      </c>
      <c r="B59" s="385"/>
      <c r="C59" s="146" t="s">
        <v>106</v>
      </c>
      <c r="D59" s="150" t="s">
        <v>183</v>
      </c>
      <c r="E59" s="146"/>
      <c r="F59" s="148">
        <f t="shared" si="6"/>
        <v>10</v>
      </c>
      <c r="G59" s="147">
        <f t="shared" si="6"/>
        <v>10</v>
      </c>
      <c r="H59" s="182">
        <f t="shared" si="6"/>
        <v>10</v>
      </c>
    </row>
    <row r="60" spans="1:8" ht="27" customHeight="1">
      <c r="A60" s="140" t="s">
        <v>157</v>
      </c>
      <c r="B60" s="385"/>
      <c r="C60" s="146" t="s">
        <v>106</v>
      </c>
      <c r="D60" s="150" t="s">
        <v>175</v>
      </c>
      <c r="E60" s="146"/>
      <c r="F60" s="152">
        <f t="shared" si="6"/>
        <v>10</v>
      </c>
      <c r="G60" s="151">
        <f t="shared" si="6"/>
        <v>10</v>
      </c>
      <c r="H60" s="152">
        <f t="shared" si="6"/>
        <v>10</v>
      </c>
    </row>
    <row r="61" spans="1:8" ht="24" customHeight="1">
      <c r="A61" s="160" t="s">
        <v>196</v>
      </c>
      <c r="B61" s="385"/>
      <c r="C61" s="146" t="s">
        <v>106</v>
      </c>
      <c r="D61" s="150" t="s">
        <v>197</v>
      </c>
      <c r="E61" s="146" t="s">
        <v>152</v>
      </c>
      <c r="F61" s="152">
        <f t="shared" si="6"/>
        <v>10</v>
      </c>
      <c r="G61" s="151">
        <f t="shared" si="6"/>
        <v>10</v>
      </c>
      <c r="H61" s="152">
        <f t="shared" si="6"/>
        <v>10</v>
      </c>
    </row>
    <row r="62" spans="1:8" ht="38.25" customHeight="1">
      <c r="A62" s="160" t="s">
        <v>162</v>
      </c>
      <c r="B62" s="385"/>
      <c r="C62" s="146" t="s">
        <v>106</v>
      </c>
      <c r="D62" s="102" t="s">
        <v>197</v>
      </c>
      <c r="E62" s="183">
        <v>240</v>
      </c>
      <c r="F62" s="175">
        <f>'Ведомственная 21'!F63</f>
        <v>10</v>
      </c>
      <c r="G62" s="132">
        <f>'Ведомственная 21'!G63</f>
        <v>10</v>
      </c>
      <c r="H62" s="175">
        <f>'Ведомственная 21'!H63</f>
        <v>10</v>
      </c>
    </row>
    <row r="63" spans="1:8" s="128" customFormat="1" ht="20.25" customHeight="1">
      <c r="A63" s="184" t="s">
        <v>198</v>
      </c>
      <c r="B63" s="385"/>
      <c r="C63" s="185"/>
      <c r="D63" s="89"/>
      <c r="E63" s="186"/>
      <c r="F63" s="71">
        <f>F64</f>
        <v>2904.1</v>
      </c>
      <c r="G63" s="71">
        <f>G64</f>
        <v>1295.2</v>
      </c>
      <c r="H63" s="71">
        <f>H64</f>
        <v>1306.9</v>
      </c>
    </row>
    <row r="64" spans="1:8" ht="13.5">
      <c r="A64" s="187" t="s">
        <v>199</v>
      </c>
      <c r="B64" s="385"/>
      <c r="C64" s="177" t="s">
        <v>110</v>
      </c>
      <c r="D64" s="178" t="s">
        <v>143</v>
      </c>
      <c r="E64" s="169"/>
      <c r="F64" s="180">
        <f>F65+F74+F76+F72+F70</f>
        <v>2904.1</v>
      </c>
      <c r="G64" s="188">
        <f>G65+G74+G76+G72</f>
        <v>1295.2</v>
      </c>
      <c r="H64" s="189">
        <f>H65+H74+H76+H72</f>
        <v>1306.9</v>
      </c>
    </row>
    <row r="65" spans="1:8" ht="74.25" customHeight="1">
      <c r="A65" s="140" t="s">
        <v>200</v>
      </c>
      <c r="B65" s="385"/>
      <c r="C65" s="131" t="s">
        <v>110</v>
      </c>
      <c r="D65" s="190" t="s">
        <v>201</v>
      </c>
      <c r="E65" s="146"/>
      <c r="F65" s="136">
        <f>F66</f>
        <v>154</v>
      </c>
      <c r="G65" s="137">
        <f>G66+G70</f>
        <v>1235.2</v>
      </c>
      <c r="H65" s="134">
        <f>H66+H70</f>
        <v>1246.9</v>
      </c>
    </row>
    <row r="66" spans="1:8" ht="87.75" customHeight="1">
      <c r="A66" s="140" t="s">
        <v>202</v>
      </c>
      <c r="B66" s="385"/>
      <c r="C66" s="131" t="s">
        <v>110</v>
      </c>
      <c r="D66" s="131" t="s">
        <v>203</v>
      </c>
      <c r="E66" s="146"/>
      <c r="F66" s="132">
        <f>F67</f>
        <v>154</v>
      </c>
      <c r="G66" s="133">
        <f>G68</f>
        <v>1230.2</v>
      </c>
      <c r="H66" s="134">
        <f>H67</f>
        <v>1241.9</v>
      </c>
    </row>
    <row r="67" spans="1:8" ht="25.5">
      <c r="A67" s="140" t="s">
        <v>204</v>
      </c>
      <c r="B67" s="385"/>
      <c r="C67" s="131" t="s">
        <v>110</v>
      </c>
      <c r="D67" s="131" t="s">
        <v>205</v>
      </c>
      <c r="E67" s="146"/>
      <c r="F67" s="132">
        <f>F68</f>
        <v>154</v>
      </c>
      <c r="G67" s="133">
        <f>G68</f>
        <v>1230.2</v>
      </c>
      <c r="H67" s="134">
        <f>H68</f>
        <v>1241.9</v>
      </c>
    </row>
    <row r="68" spans="1:8" ht="25.5">
      <c r="A68" s="140" t="s">
        <v>206</v>
      </c>
      <c r="B68" s="385"/>
      <c r="C68" s="131" t="s">
        <v>110</v>
      </c>
      <c r="D68" s="131" t="s">
        <v>207</v>
      </c>
      <c r="E68" s="146" t="s">
        <v>152</v>
      </c>
      <c r="F68" s="132">
        <f>F69</f>
        <v>154</v>
      </c>
      <c r="G68" s="133">
        <f>G69</f>
        <v>1230.2</v>
      </c>
      <c r="H68" s="134">
        <f>H69</f>
        <v>1241.9</v>
      </c>
    </row>
    <row r="69" spans="1:8" ht="25.5">
      <c r="A69" s="140" t="s">
        <v>162</v>
      </c>
      <c r="B69" s="385"/>
      <c r="C69" s="131" t="s">
        <v>110</v>
      </c>
      <c r="D69" s="131" t="s">
        <v>207</v>
      </c>
      <c r="E69" s="146" t="s">
        <v>163</v>
      </c>
      <c r="F69" s="132">
        <f>'Ведомственная 21'!F70</f>
        <v>154</v>
      </c>
      <c r="G69" s="133">
        <f>'Ведомственная 21'!G70</f>
        <v>1230.2</v>
      </c>
      <c r="H69" s="134">
        <f>'Ведомственная 21'!H70</f>
        <v>1241.9</v>
      </c>
    </row>
    <row r="70" spans="1:8" ht="15" customHeight="1">
      <c r="A70" s="140" t="s">
        <v>208</v>
      </c>
      <c r="B70" s="385"/>
      <c r="C70" s="131" t="s">
        <v>110</v>
      </c>
      <c r="D70" s="131" t="s">
        <v>207</v>
      </c>
      <c r="E70" s="146"/>
      <c r="F70" s="136">
        <f>F71</f>
        <v>1.2</v>
      </c>
      <c r="G70" s="137">
        <f>G71</f>
        <v>5</v>
      </c>
      <c r="H70" s="138">
        <f>H71</f>
        <v>5</v>
      </c>
    </row>
    <row r="71" spans="1:8" ht="15" customHeight="1">
      <c r="A71" s="140" t="s">
        <v>166</v>
      </c>
      <c r="B71" s="385"/>
      <c r="C71" s="131" t="s">
        <v>110</v>
      </c>
      <c r="D71" s="131" t="s">
        <v>207</v>
      </c>
      <c r="E71" s="146" t="s">
        <v>167</v>
      </c>
      <c r="F71" s="132">
        <f>'Ведомственная 21'!F72</f>
        <v>1.2</v>
      </c>
      <c r="G71" s="133">
        <f>'Ведомственная 21'!G72</f>
        <v>5</v>
      </c>
      <c r="H71" s="134">
        <f>'Ведомственная 21'!H72</f>
        <v>5</v>
      </c>
    </row>
    <row r="72" spans="1:8" s="193" customFormat="1" ht="25.5">
      <c r="A72" s="191" t="s">
        <v>209</v>
      </c>
      <c r="B72" s="385"/>
      <c r="C72" s="146" t="s">
        <v>110</v>
      </c>
      <c r="D72" s="146" t="s">
        <v>210</v>
      </c>
      <c r="E72" s="146"/>
      <c r="F72" s="161">
        <f>F73</f>
        <v>1008.7</v>
      </c>
      <c r="G72" s="148">
        <f>G73</f>
        <v>20</v>
      </c>
      <c r="H72" s="192">
        <f>H73</f>
        <v>20</v>
      </c>
    </row>
    <row r="73" spans="1:8" s="193" customFormat="1" ht="25.5">
      <c r="A73" s="191" t="s">
        <v>162</v>
      </c>
      <c r="B73" s="385"/>
      <c r="C73" s="146" t="s">
        <v>110</v>
      </c>
      <c r="D73" s="150" t="s">
        <v>210</v>
      </c>
      <c r="E73" s="146" t="s">
        <v>163</v>
      </c>
      <c r="F73" s="151">
        <f>'Ведомственная 21'!F74</f>
        <v>1008.7</v>
      </c>
      <c r="G73" s="152">
        <f>'Ведомственная 21'!G74</f>
        <v>20</v>
      </c>
      <c r="H73" s="192">
        <f>'Ведомственная 21'!H74</f>
        <v>20</v>
      </c>
    </row>
    <row r="74" spans="1:8" s="193" customFormat="1" ht="62.25" customHeight="1">
      <c r="A74" s="191" t="s">
        <v>211</v>
      </c>
      <c r="B74" s="385"/>
      <c r="C74" s="146" t="s">
        <v>110</v>
      </c>
      <c r="D74" s="150" t="s">
        <v>212</v>
      </c>
      <c r="E74" s="146"/>
      <c r="F74" s="161">
        <f>F75</f>
        <v>573.2</v>
      </c>
      <c r="G74" s="148">
        <f>G75</f>
        <v>20</v>
      </c>
      <c r="H74" s="194">
        <f>H75</f>
        <v>20</v>
      </c>
    </row>
    <row r="75" spans="1:8" s="193" customFormat="1" ht="36.75" customHeight="1">
      <c r="A75" s="191" t="s">
        <v>162</v>
      </c>
      <c r="B75" s="385"/>
      <c r="C75" s="146" t="s">
        <v>110</v>
      </c>
      <c r="D75" s="150" t="s">
        <v>212</v>
      </c>
      <c r="E75" s="146" t="s">
        <v>163</v>
      </c>
      <c r="F75" s="151">
        <f>'Ведомственная 21'!F76</f>
        <v>573.2</v>
      </c>
      <c r="G75" s="152">
        <f>'Ведомственная 21'!G76</f>
        <v>20</v>
      </c>
      <c r="H75" s="192">
        <f>'Ведомственная 21'!H76</f>
        <v>20</v>
      </c>
    </row>
    <row r="76" spans="1:8" s="193" customFormat="1" ht="76.5">
      <c r="A76" s="195" t="s">
        <v>213</v>
      </c>
      <c r="B76" s="385"/>
      <c r="C76" s="146" t="s">
        <v>110</v>
      </c>
      <c r="D76" s="150" t="s">
        <v>214</v>
      </c>
      <c r="E76" s="146"/>
      <c r="F76" s="161">
        <f>F77</f>
        <v>1167</v>
      </c>
      <c r="G76" s="148">
        <f>G77</f>
        <v>20</v>
      </c>
      <c r="H76" s="194">
        <f>H77</f>
        <v>20</v>
      </c>
    </row>
    <row r="77" spans="1:8" s="193" customFormat="1" ht="25.5">
      <c r="A77" s="196" t="s">
        <v>162</v>
      </c>
      <c r="B77" s="385"/>
      <c r="C77" s="197" t="s">
        <v>110</v>
      </c>
      <c r="D77" s="198" t="s">
        <v>214</v>
      </c>
      <c r="E77" s="197" t="s">
        <v>163</v>
      </c>
      <c r="F77" s="151">
        <f>'Ведомственная 21'!F78</f>
        <v>1167</v>
      </c>
      <c r="G77" s="199">
        <f>'Ведомственная 21'!G78</f>
        <v>20</v>
      </c>
      <c r="H77" s="192">
        <f>'Ведомственная 21'!H78</f>
        <v>20</v>
      </c>
    </row>
    <row r="78" spans="1:8" ht="15.75">
      <c r="A78" s="200" t="s">
        <v>215</v>
      </c>
      <c r="B78" s="385"/>
      <c r="C78" s="201"/>
      <c r="D78" s="202"/>
      <c r="E78" s="203"/>
      <c r="F78" s="204">
        <f>F79+F90+F99</f>
        <v>498</v>
      </c>
      <c r="G78" s="204">
        <f>G79+G90+G99</f>
        <v>173.5</v>
      </c>
      <c r="H78" s="71">
        <f>H79+H90+H99</f>
        <v>70</v>
      </c>
    </row>
    <row r="79" spans="1:8" ht="25.5" customHeight="1">
      <c r="A79" s="205" t="s">
        <v>113</v>
      </c>
      <c r="B79" s="385"/>
      <c r="C79" s="158" t="s">
        <v>114</v>
      </c>
      <c r="D79" s="158" t="s">
        <v>143</v>
      </c>
      <c r="E79" s="206"/>
      <c r="F79" s="207">
        <f>F80+F85+F89</f>
        <v>119</v>
      </c>
      <c r="G79" s="159">
        <f>G80+G85+G89</f>
        <v>50</v>
      </c>
      <c r="H79" s="127">
        <f>H80+H85+H89</f>
        <v>10</v>
      </c>
    </row>
    <row r="80" spans="1:8" s="193" customFormat="1" ht="79.5" customHeight="1">
      <c r="A80" s="160" t="s">
        <v>216</v>
      </c>
      <c r="B80" s="385"/>
      <c r="C80" s="146" t="s">
        <v>114</v>
      </c>
      <c r="D80" s="146" t="s">
        <v>217</v>
      </c>
      <c r="E80" s="208"/>
      <c r="F80" s="147">
        <f>F81</f>
        <v>80</v>
      </c>
      <c r="G80" s="148">
        <f aca="true" t="shared" si="7" ref="F80:H83">G81</f>
        <v>50</v>
      </c>
      <c r="H80" s="194">
        <f t="shared" si="7"/>
        <v>10</v>
      </c>
    </row>
    <row r="81" spans="1:8" ht="93.75" customHeight="1">
      <c r="A81" s="154" t="s">
        <v>218</v>
      </c>
      <c r="B81" s="385"/>
      <c r="C81" s="150" t="s">
        <v>114</v>
      </c>
      <c r="D81" s="150" t="s">
        <v>219</v>
      </c>
      <c r="E81" s="150"/>
      <c r="F81" s="151">
        <f t="shared" si="7"/>
        <v>80</v>
      </c>
      <c r="G81" s="152">
        <f t="shared" si="7"/>
        <v>50</v>
      </c>
      <c r="H81" s="134">
        <f t="shared" si="7"/>
        <v>10</v>
      </c>
    </row>
    <row r="82" spans="1:8" ht="40.5" customHeight="1">
      <c r="A82" s="195" t="s">
        <v>220</v>
      </c>
      <c r="B82" s="385"/>
      <c r="C82" s="146" t="s">
        <v>114</v>
      </c>
      <c r="D82" s="146" t="s">
        <v>221</v>
      </c>
      <c r="E82" s="146"/>
      <c r="F82" s="151">
        <f t="shared" si="7"/>
        <v>80</v>
      </c>
      <c r="G82" s="152">
        <f t="shared" si="7"/>
        <v>50</v>
      </c>
      <c r="H82" s="134">
        <f t="shared" si="7"/>
        <v>10</v>
      </c>
    </row>
    <row r="83" spans="1:8" ht="108" customHeight="1">
      <c r="A83" s="195" t="s">
        <v>222</v>
      </c>
      <c r="B83" s="385"/>
      <c r="C83" s="146" t="s">
        <v>114</v>
      </c>
      <c r="D83" s="146" t="s">
        <v>223</v>
      </c>
      <c r="E83" s="146" t="s">
        <v>152</v>
      </c>
      <c r="F83" s="151">
        <f t="shared" si="7"/>
        <v>80</v>
      </c>
      <c r="G83" s="152">
        <f t="shared" si="7"/>
        <v>50</v>
      </c>
      <c r="H83" s="134">
        <f t="shared" si="7"/>
        <v>10</v>
      </c>
    </row>
    <row r="84" spans="1:8" ht="25.5">
      <c r="A84" s="160" t="s">
        <v>162</v>
      </c>
      <c r="B84" s="385"/>
      <c r="C84" s="146" t="s">
        <v>114</v>
      </c>
      <c r="D84" s="146" t="s">
        <v>223</v>
      </c>
      <c r="E84" s="146" t="s">
        <v>163</v>
      </c>
      <c r="F84" s="151">
        <f>'Ведомственная 21'!F85</f>
        <v>80</v>
      </c>
      <c r="G84" s="152">
        <f>'Ведомственная 21'!G85</f>
        <v>50</v>
      </c>
      <c r="H84" s="134">
        <f>'Ведомственная 21'!H85</f>
        <v>10</v>
      </c>
    </row>
    <row r="85" spans="1:8" ht="48.75" customHeight="1">
      <c r="A85" s="195" t="s">
        <v>174</v>
      </c>
      <c r="B85" s="385"/>
      <c r="C85" s="146" t="s">
        <v>114</v>
      </c>
      <c r="D85" s="146" t="s">
        <v>224</v>
      </c>
      <c r="E85" s="146"/>
      <c r="F85" s="147">
        <f aca="true" t="shared" si="8" ref="F85:H87">F86</f>
        <v>37</v>
      </c>
      <c r="G85" s="148">
        <f t="shared" si="8"/>
        <v>0</v>
      </c>
      <c r="H85" s="138">
        <f t="shared" si="8"/>
        <v>0</v>
      </c>
    </row>
    <row r="86" spans="1:8" ht="18" customHeight="1">
      <c r="A86" s="195" t="s">
        <v>157</v>
      </c>
      <c r="B86" s="385"/>
      <c r="C86" s="146" t="s">
        <v>114</v>
      </c>
      <c r="D86" s="146" t="s">
        <v>224</v>
      </c>
      <c r="E86" s="146"/>
      <c r="F86" s="151">
        <f t="shared" si="8"/>
        <v>37</v>
      </c>
      <c r="G86" s="152">
        <f t="shared" si="8"/>
        <v>0</v>
      </c>
      <c r="H86" s="134">
        <f t="shared" si="8"/>
        <v>0</v>
      </c>
    </row>
    <row r="87" spans="1:8" ht="17.25" customHeight="1">
      <c r="A87" s="195" t="s">
        <v>225</v>
      </c>
      <c r="B87" s="385"/>
      <c r="C87" s="146" t="s">
        <v>114</v>
      </c>
      <c r="D87" s="146" t="s">
        <v>224</v>
      </c>
      <c r="E87" s="146" t="s">
        <v>152</v>
      </c>
      <c r="F87" s="151">
        <f t="shared" si="8"/>
        <v>37</v>
      </c>
      <c r="G87" s="152">
        <f t="shared" si="8"/>
        <v>0</v>
      </c>
      <c r="H87" s="134">
        <f t="shared" si="8"/>
        <v>0</v>
      </c>
    </row>
    <row r="88" spans="1:8" ht="48.75" customHeight="1">
      <c r="A88" s="195" t="s">
        <v>162</v>
      </c>
      <c r="B88" s="385"/>
      <c r="C88" s="150" t="s">
        <v>114</v>
      </c>
      <c r="D88" s="146" t="s">
        <v>224</v>
      </c>
      <c r="E88" s="146" t="s">
        <v>163</v>
      </c>
      <c r="F88" s="152">
        <f>'Ведомственная 21'!F89</f>
        <v>37</v>
      </c>
      <c r="G88" s="152">
        <f>'Ведомственная 21'!G89</f>
        <v>0</v>
      </c>
      <c r="H88" s="134">
        <f>'Ведомственная 21'!H89</f>
        <v>0</v>
      </c>
    </row>
    <row r="89" spans="1:8" ht="48.75" customHeight="1">
      <c r="A89" s="160" t="s">
        <v>164</v>
      </c>
      <c r="B89" s="385"/>
      <c r="C89" s="173" t="s">
        <v>114</v>
      </c>
      <c r="D89" s="198" t="s">
        <v>224</v>
      </c>
      <c r="E89" s="198" t="s">
        <v>165</v>
      </c>
      <c r="F89" s="335">
        <f>'Ведомственная 21'!F90</f>
        <v>2</v>
      </c>
      <c r="G89" s="335">
        <f>'Ведомственная 21'!G90</f>
        <v>0</v>
      </c>
      <c r="H89" s="138">
        <f>'Ведомственная 21'!H90</f>
        <v>0</v>
      </c>
    </row>
    <row r="90" spans="1:8" s="128" customFormat="1" ht="25.5" customHeight="1">
      <c r="A90" s="209" t="s">
        <v>115</v>
      </c>
      <c r="B90" s="385"/>
      <c r="C90" s="210" t="s">
        <v>116</v>
      </c>
      <c r="D90" s="158" t="s">
        <v>143</v>
      </c>
      <c r="E90" s="179"/>
      <c r="F90" s="211">
        <f>F91+F96+F95</f>
        <v>119</v>
      </c>
      <c r="G90" s="159">
        <f>G91+G96+G95</f>
        <v>50</v>
      </c>
      <c r="H90" s="127">
        <f>H91+H96+H95</f>
        <v>10</v>
      </c>
    </row>
    <row r="91" spans="1:8" ht="39.75" customHeight="1">
      <c r="A91" s="181" t="s">
        <v>174</v>
      </c>
      <c r="B91" s="385"/>
      <c r="C91" s="150" t="s">
        <v>116</v>
      </c>
      <c r="D91" s="150" t="s">
        <v>183</v>
      </c>
      <c r="E91" s="146"/>
      <c r="F91" s="147">
        <f aca="true" t="shared" si="9" ref="F91:H93">F92</f>
        <v>66</v>
      </c>
      <c r="G91" s="148">
        <f t="shared" si="9"/>
        <v>20</v>
      </c>
      <c r="H91" s="138">
        <f t="shared" si="9"/>
        <v>5</v>
      </c>
    </row>
    <row r="92" spans="1:12" ht="27" customHeight="1">
      <c r="A92" s="140" t="s">
        <v>157</v>
      </c>
      <c r="B92" s="385"/>
      <c r="C92" s="150" t="s">
        <v>116</v>
      </c>
      <c r="D92" s="150" t="s">
        <v>175</v>
      </c>
      <c r="E92" s="146"/>
      <c r="F92" s="151">
        <f t="shared" si="9"/>
        <v>66</v>
      </c>
      <c r="G92" s="152">
        <f t="shared" si="9"/>
        <v>20</v>
      </c>
      <c r="H92" s="134">
        <f t="shared" si="9"/>
        <v>5</v>
      </c>
      <c r="L92" s="251"/>
    </row>
    <row r="93" spans="1:8" ht="24" customHeight="1">
      <c r="A93" s="160" t="s">
        <v>226</v>
      </c>
      <c r="B93" s="385"/>
      <c r="C93" s="150" t="s">
        <v>116</v>
      </c>
      <c r="D93" s="150" t="s">
        <v>227</v>
      </c>
      <c r="E93" s="146" t="s">
        <v>152</v>
      </c>
      <c r="F93" s="151">
        <f t="shared" si="9"/>
        <v>66</v>
      </c>
      <c r="G93" s="152">
        <f t="shared" si="9"/>
        <v>20</v>
      </c>
      <c r="H93" s="134">
        <f t="shared" si="9"/>
        <v>5</v>
      </c>
    </row>
    <row r="94" spans="1:8" ht="38.25" customHeight="1">
      <c r="A94" s="160" t="s">
        <v>162</v>
      </c>
      <c r="B94" s="385"/>
      <c r="C94" s="150" t="s">
        <v>116</v>
      </c>
      <c r="D94" s="212" t="s">
        <v>227</v>
      </c>
      <c r="E94" s="183">
        <v>240</v>
      </c>
      <c r="F94" s="132">
        <f>'Ведомственная 21'!F95</f>
        <v>66</v>
      </c>
      <c r="G94" s="133">
        <f>'Ведомственная 21'!G95</f>
        <v>20</v>
      </c>
      <c r="H94" s="134">
        <f>'Ведомственная 21'!H95</f>
        <v>5</v>
      </c>
    </row>
    <row r="95" spans="1:8" ht="38.25" customHeight="1">
      <c r="A95" s="160" t="s">
        <v>164</v>
      </c>
      <c r="B95" s="385"/>
      <c r="C95" s="150" t="s">
        <v>116</v>
      </c>
      <c r="D95" s="212" t="s">
        <v>227</v>
      </c>
      <c r="E95" s="183">
        <v>830</v>
      </c>
      <c r="F95" s="136">
        <f>'Ведомственная 21'!F96</f>
        <v>3</v>
      </c>
      <c r="G95" s="137">
        <f>'Ведомственная 21'!G96</f>
        <v>0</v>
      </c>
      <c r="H95" s="138">
        <f>'Ведомственная 21'!H96</f>
        <v>0</v>
      </c>
    </row>
    <row r="96" spans="1:8" ht="38.25" customHeight="1">
      <c r="A96" s="140" t="s">
        <v>228</v>
      </c>
      <c r="B96" s="385"/>
      <c r="C96" s="153" t="s">
        <v>116</v>
      </c>
      <c r="D96" s="212" t="s">
        <v>229</v>
      </c>
      <c r="E96" s="183"/>
      <c r="F96" s="136">
        <f>F97</f>
        <v>50</v>
      </c>
      <c r="G96" s="137">
        <f>G97</f>
        <v>30</v>
      </c>
      <c r="H96" s="138">
        <f>H97</f>
        <v>5</v>
      </c>
    </row>
    <row r="97" spans="1:8" ht="41.25" customHeight="1">
      <c r="A97" s="213" t="s">
        <v>230</v>
      </c>
      <c r="B97" s="385"/>
      <c r="C97" s="146" t="s">
        <v>116</v>
      </c>
      <c r="D97" s="102" t="s">
        <v>229</v>
      </c>
      <c r="E97" s="183">
        <v>810</v>
      </c>
      <c r="F97" s="174">
        <f>'Ведомственная 21'!F98</f>
        <v>50</v>
      </c>
      <c r="G97" s="175">
        <f>'Ведомственная 21'!G98</f>
        <v>30</v>
      </c>
      <c r="H97" s="174">
        <f>'Ведомственная 21'!H98</f>
        <v>5</v>
      </c>
    </row>
    <row r="98" spans="1:8" ht="13.5">
      <c r="A98" s="214" t="s">
        <v>117</v>
      </c>
      <c r="B98" s="385"/>
      <c r="C98" s="158" t="s">
        <v>118</v>
      </c>
      <c r="D98" s="215" t="s">
        <v>195</v>
      </c>
      <c r="E98" s="216"/>
      <c r="F98" s="127">
        <f>F99</f>
        <v>260</v>
      </c>
      <c r="G98" s="217">
        <f>G99</f>
        <v>73.5</v>
      </c>
      <c r="H98" s="126">
        <f>H99</f>
        <v>50</v>
      </c>
    </row>
    <row r="99" spans="1:8" s="220" customFormat="1" ht="21" customHeight="1">
      <c r="A99" s="140" t="s">
        <v>157</v>
      </c>
      <c r="B99" s="385"/>
      <c r="C99" s="190" t="s">
        <v>118</v>
      </c>
      <c r="D99" s="131" t="s">
        <v>231</v>
      </c>
      <c r="E99" s="190"/>
      <c r="F99" s="218">
        <f>F100+F102</f>
        <v>260</v>
      </c>
      <c r="G99" s="219">
        <f>G100+G102</f>
        <v>73.5</v>
      </c>
      <c r="H99" s="218">
        <f>H100+H102</f>
        <v>50</v>
      </c>
    </row>
    <row r="100" spans="1:8" ht="36" customHeight="1">
      <c r="A100" s="140" t="s">
        <v>232</v>
      </c>
      <c r="B100" s="385"/>
      <c r="C100" s="131" t="s">
        <v>118</v>
      </c>
      <c r="D100" s="221" t="s">
        <v>233</v>
      </c>
      <c r="E100" s="130" t="s">
        <v>152</v>
      </c>
      <c r="F100" s="136">
        <f>F101</f>
        <v>250</v>
      </c>
      <c r="G100" s="137">
        <f>G101</f>
        <v>63.5</v>
      </c>
      <c r="H100" s="138">
        <f>H101</f>
        <v>30</v>
      </c>
    </row>
    <row r="101" spans="1:8" ht="48" customHeight="1">
      <c r="A101" s="222" t="s">
        <v>162</v>
      </c>
      <c r="B101" s="385"/>
      <c r="C101" s="130" t="s">
        <v>234</v>
      </c>
      <c r="D101" s="131" t="s">
        <v>233</v>
      </c>
      <c r="E101" s="131" t="s">
        <v>163</v>
      </c>
      <c r="F101" s="134">
        <f>'Ведомственная 21'!F102</f>
        <v>250</v>
      </c>
      <c r="G101" s="133">
        <f>'Ведомственная 21'!G102</f>
        <v>63.5</v>
      </c>
      <c r="H101" s="134">
        <f>'Ведомственная 21'!H102</f>
        <v>30</v>
      </c>
    </row>
    <row r="102" spans="1:8" ht="48" customHeight="1">
      <c r="A102" s="222" t="s">
        <v>235</v>
      </c>
      <c r="B102" s="385"/>
      <c r="C102" s="221" t="s">
        <v>118</v>
      </c>
      <c r="D102" s="130" t="s">
        <v>236</v>
      </c>
      <c r="E102" s="130" t="s">
        <v>152</v>
      </c>
      <c r="F102" s="136">
        <f>F103</f>
        <v>10</v>
      </c>
      <c r="G102" s="137">
        <f>G103</f>
        <v>10</v>
      </c>
      <c r="H102" s="138">
        <f>H103</f>
        <v>20</v>
      </c>
    </row>
    <row r="103" spans="1:8" ht="48" customHeight="1">
      <c r="A103" s="223" t="s">
        <v>162</v>
      </c>
      <c r="B103" s="385"/>
      <c r="C103" s="224" t="s">
        <v>118</v>
      </c>
      <c r="D103" s="172" t="s">
        <v>236</v>
      </c>
      <c r="E103" s="171" t="s">
        <v>163</v>
      </c>
      <c r="F103" s="175">
        <f>'Ведомственная 21'!F104</f>
        <v>10</v>
      </c>
      <c r="G103" s="133">
        <f>'Ведомственная 21'!G104</f>
        <v>10</v>
      </c>
      <c r="H103" s="134">
        <v>20</v>
      </c>
    </row>
    <row r="104" spans="1:8" ht="29.25" customHeight="1">
      <c r="A104" s="225" t="s">
        <v>237</v>
      </c>
      <c r="B104" s="385"/>
      <c r="C104" s="226"/>
      <c r="D104" s="94"/>
      <c r="E104" s="227"/>
      <c r="F104" s="71">
        <f>F105</f>
        <v>1398.1</v>
      </c>
      <c r="G104" s="71">
        <f>G105</f>
        <v>8615.300000000001</v>
      </c>
      <c r="H104" s="228">
        <f>H105</f>
        <v>618.9</v>
      </c>
    </row>
    <row r="105" spans="1:8" s="220" customFormat="1" ht="42" customHeight="1">
      <c r="A105" s="129" t="s">
        <v>121</v>
      </c>
      <c r="B105" s="385"/>
      <c r="C105" s="123" t="s">
        <v>122</v>
      </c>
      <c r="D105" s="123" t="s">
        <v>143</v>
      </c>
      <c r="E105" s="123"/>
      <c r="F105" s="126">
        <f>F106+F115+F111+F113</f>
        <v>1398.1</v>
      </c>
      <c r="G105" s="126">
        <f>G111+G115+G106+G119</f>
        <v>8615.300000000001</v>
      </c>
      <c r="H105" s="127">
        <f>H106+H111+H115</f>
        <v>618.9</v>
      </c>
    </row>
    <row r="106" spans="1:8" ht="51">
      <c r="A106" s="229" t="s">
        <v>238</v>
      </c>
      <c r="B106" s="385"/>
      <c r="C106" s="230" t="s">
        <v>122</v>
      </c>
      <c r="D106" s="190" t="s">
        <v>239</v>
      </c>
      <c r="E106" s="131"/>
      <c r="F106" s="219">
        <f aca="true" t="shared" si="10" ref="F106:H109">F107</f>
        <v>340</v>
      </c>
      <c r="G106" s="133">
        <f t="shared" si="10"/>
        <v>346.7</v>
      </c>
      <c r="H106" s="134">
        <f t="shared" si="10"/>
        <v>458.9</v>
      </c>
    </row>
    <row r="107" spans="1:8" ht="105" customHeight="1">
      <c r="A107" s="231" t="s">
        <v>240</v>
      </c>
      <c r="B107" s="385"/>
      <c r="C107" s="130" t="s">
        <v>122</v>
      </c>
      <c r="D107" s="131" t="s">
        <v>241</v>
      </c>
      <c r="E107" s="131"/>
      <c r="F107" s="132">
        <f t="shared" si="10"/>
        <v>340</v>
      </c>
      <c r="G107" s="133">
        <f t="shared" si="10"/>
        <v>346.7</v>
      </c>
      <c r="H107" s="134">
        <f t="shared" si="10"/>
        <v>458.9</v>
      </c>
    </row>
    <row r="108" spans="1:8" ht="38.25">
      <c r="A108" s="231" t="s">
        <v>242</v>
      </c>
      <c r="B108" s="385"/>
      <c r="C108" s="130" t="s">
        <v>122</v>
      </c>
      <c r="D108" s="131" t="s">
        <v>243</v>
      </c>
      <c r="E108" s="131"/>
      <c r="F108" s="132">
        <f t="shared" si="10"/>
        <v>340</v>
      </c>
      <c r="G108" s="133">
        <f t="shared" si="10"/>
        <v>346.7</v>
      </c>
      <c r="H108" s="134">
        <f t="shared" si="10"/>
        <v>458.9</v>
      </c>
    </row>
    <row r="109" spans="1:8" ht="25.5">
      <c r="A109" s="231" t="s">
        <v>244</v>
      </c>
      <c r="B109" s="385"/>
      <c r="C109" s="232" t="s">
        <v>122</v>
      </c>
      <c r="D109" s="130" t="s">
        <v>245</v>
      </c>
      <c r="E109" s="131" t="s">
        <v>152</v>
      </c>
      <c r="F109" s="132">
        <f t="shared" si="10"/>
        <v>340</v>
      </c>
      <c r="G109" s="133">
        <f t="shared" si="10"/>
        <v>346.7</v>
      </c>
      <c r="H109" s="134">
        <f t="shared" si="10"/>
        <v>458.9</v>
      </c>
    </row>
    <row r="110" spans="1:8" ht="42.75" customHeight="1">
      <c r="A110" s="231" t="s">
        <v>246</v>
      </c>
      <c r="B110" s="385"/>
      <c r="C110" s="232" t="s">
        <v>122</v>
      </c>
      <c r="D110" s="130" t="s">
        <v>245</v>
      </c>
      <c r="E110" s="131" t="s">
        <v>247</v>
      </c>
      <c r="F110" s="132">
        <f>'Ведомственная 21'!F111</f>
        <v>340</v>
      </c>
      <c r="G110" s="133">
        <f>'Ведомственная 21'!G111</f>
        <v>346.7</v>
      </c>
      <c r="H110" s="134">
        <f>'Ведомственная 21'!H111</f>
        <v>458.9</v>
      </c>
    </row>
    <row r="111" spans="1:8" s="193" customFormat="1" ht="66" customHeight="1">
      <c r="A111" s="195" t="s">
        <v>248</v>
      </c>
      <c r="B111" s="385"/>
      <c r="C111" s="153" t="s">
        <v>122</v>
      </c>
      <c r="D111" s="150" t="s">
        <v>249</v>
      </c>
      <c r="E111" s="146" t="s">
        <v>152</v>
      </c>
      <c r="F111" s="161">
        <f>F112</f>
        <v>572.8</v>
      </c>
      <c r="G111" s="148">
        <f>G112</f>
        <v>100</v>
      </c>
      <c r="H111" s="194">
        <f>H112</f>
        <v>100</v>
      </c>
    </row>
    <row r="112" spans="1:8" s="193" customFormat="1" ht="66" customHeight="1">
      <c r="A112" s="233" t="s">
        <v>246</v>
      </c>
      <c r="B112" s="385"/>
      <c r="C112" s="146" t="s">
        <v>122</v>
      </c>
      <c r="D112" s="146" t="s">
        <v>250</v>
      </c>
      <c r="E112" s="146" t="s">
        <v>247</v>
      </c>
      <c r="F112" s="151">
        <f>'Ведомственная 21'!F113</f>
        <v>572.8</v>
      </c>
      <c r="G112" s="152">
        <f>'Ведомственная 21'!G113</f>
        <v>100</v>
      </c>
      <c r="H112" s="192">
        <f>'Ведомственная 21'!H113</f>
        <v>100</v>
      </c>
    </row>
    <row r="113" spans="1:8" s="193" customFormat="1" ht="66" customHeight="1">
      <c r="A113" s="319" t="s">
        <v>337</v>
      </c>
      <c r="B113" s="385"/>
      <c r="C113" s="146" t="s">
        <v>122</v>
      </c>
      <c r="D113" s="146" t="s">
        <v>335</v>
      </c>
      <c r="E113" s="146"/>
      <c r="F113" s="161">
        <f>F114</f>
        <v>405.3</v>
      </c>
      <c r="G113" s="148">
        <f>G114</f>
        <v>0</v>
      </c>
      <c r="H113" s="194">
        <f>H114</f>
        <v>0</v>
      </c>
    </row>
    <row r="114" spans="1:8" s="193" customFormat="1" ht="66" customHeight="1">
      <c r="A114" s="233" t="s">
        <v>246</v>
      </c>
      <c r="B114" s="385"/>
      <c r="C114" s="146" t="s">
        <v>122</v>
      </c>
      <c r="D114" s="146" t="s">
        <v>335</v>
      </c>
      <c r="E114" s="146"/>
      <c r="F114" s="151">
        <f>'Ведомственная 21'!F115</f>
        <v>405.3</v>
      </c>
      <c r="G114" s="152">
        <v>0</v>
      </c>
      <c r="H114" s="192">
        <v>0</v>
      </c>
    </row>
    <row r="115" spans="1:8" ht="39.75" customHeight="1">
      <c r="A115" s="234" t="s">
        <v>174</v>
      </c>
      <c r="B115" s="385"/>
      <c r="C115" s="131" t="s">
        <v>122</v>
      </c>
      <c r="D115" s="131" t="s">
        <v>251</v>
      </c>
      <c r="E115" s="131"/>
      <c r="F115" s="136">
        <f aca="true" t="shared" si="11" ref="F115:H117">F116</f>
        <v>80</v>
      </c>
      <c r="G115" s="137">
        <f t="shared" si="11"/>
        <v>20</v>
      </c>
      <c r="H115" s="138">
        <f t="shared" si="11"/>
        <v>60</v>
      </c>
    </row>
    <row r="116" spans="1:8" ht="32.25" customHeight="1">
      <c r="A116" s="234" t="s">
        <v>148</v>
      </c>
      <c r="B116" s="385"/>
      <c r="C116" s="131" t="s">
        <v>122</v>
      </c>
      <c r="D116" s="131" t="s">
        <v>251</v>
      </c>
      <c r="E116" s="131"/>
      <c r="F116" s="132">
        <f t="shared" si="11"/>
        <v>80</v>
      </c>
      <c r="G116" s="133">
        <f t="shared" si="11"/>
        <v>20</v>
      </c>
      <c r="H116" s="134">
        <f t="shared" si="11"/>
        <v>60</v>
      </c>
    </row>
    <row r="117" spans="1:8" ht="44.25" customHeight="1">
      <c r="A117" s="233" t="s">
        <v>252</v>
      </c>
      <c r="B117" s="385"/>
      <c r="C117" s="131" t="s">
        <v>122</v>
      </c>
      <c r="D117" s="131" t="s">
        <v>251</v>
      </c>
      <c r="E117" s="131" t="s">
        <v>152</v>
      </c>
      <c r="F117" s="132">
        <f t="shared" si="11"/>
        <v>80</v>
      </c>
      <c r="G117" s="133">
        <f t="shared" si="11"/>
        <v>20</v>
      </c>
      <c r="H117" s="134">
        <f t="shared" si="11"/>
        <v>60</v>
      </c>
    </row>
    <row r="118" spans="1:8" ht="42.75" customHeight="1">
      <c r="A118" s="234" t="s">
        <v>162</v>
      </c>
      <c r="B118" s="385"/>
      <c r="C118" s="130" t="s">
        <v>122</v>
      </c>
      <c r="D118" s="131" t="s">
        <v>251</v>
      </c>
      <c r="E118" s="130" t="s">
        <v>247</v>
      </c>
      <c r="F118" s="134">
        <f>'Ведомственная 21'!F119</f>
        <v>80</v>
      </c>
      <c r="G118" s="133">
        <f>'Ведомственная 21'!G119</f>
        <v>20</v>
      </c>
      <c r="H118" s="134">
        <f>'Ведомственная 21'!H119</f>
        <v>60</v>
      </c>
    </row>
    <row r="119" spans="1:8" ht="42.75" customHeight="1">
      <c r="A119" s="233" t="s">
        <v>262</v>
      </c>
      <c r="B119" s="385"/>
      <c r="C119" s="130" t="s">
        <v>122</v>
      </c>
      <c r="D119" s="146" t="s">
        <v>265</v>
      </c>
      <c r="E119" s="130"/>
      <c r="F119" s="137">
        <f aca="true" t="shared" si="12" ref="F119:H121">F120</f>
        <v>0</v>
      </c>
      <c r="G119" s="137">
        <f t="shared" si="12"/>
        <v>8148.6</v>
      </c>
      <c r="H119" s="138">
        <f t="shared" si="12"/>
        <v>0</v>
      </c>
    </row>
    <row r="120" spans="1:8" ht="42.75" customHeight="1">
      <c r="A120" s="233" t="s">
        <v>263</v>
      </c>
      <c r="B120" s="385"/>
      <c r="C120" s="130" t="s">
        <v>122</v>
      </c>
      <c r="D120" s="146" t="s">
        <v>266</v>
      </c>
      <c r="E120" s="130"/>
      <c r="F120" s="250">
        <f t="shared" si="12"/>
        <v>0</v>
      </c>
      <c r="G120" s="133">
        <f t="shared" si="12"/>
        <v>8148.6</v>
      </c>
      <c r="H120" s="134">
        <f t="shared" si="12"/>
        <v>0</v>
      </c>
    </row>
    <row r="121" spans="1:13" ht="42.75" customHeight="1">
      <c r="A121" s="233" t="s">
        <v>264</v>
      </c>
      <c r="B121" s="385"/>
      <c r="C121" s="130" t="s">
        <v>122</v>
      </c>
      <c r="D121" s="146" t="s">
        <v>266</v>
      </c>
      <c r="E121" s="130" t="s">
        <v>152</v>
      </c>
      <c r="F121" s="250">
        <f t="shared" si="12"/>
        <v>0</v>
      </c>
      <c r="G121" s="133">
        <f t="shared" si="12"/>
        <v>8148.6</v>
      </c>
      <c r="H121" s="134">
        <f t="shared" si="12"/>
        <v>0</v>
      </c>
      <c r="M121" s="251"/>
    </row>
    <row r="122" spans="1:8" ht="42.75" customHeight="1">
      <c r="A122" s="233" t="s">
        <v>264</v>
      </c>
      <c r="B122" s="385"/>
      <c r="C122" s="130" t="s">
        <v>122</v>
      </c>
      <c r="D122" s="146" t="s">
        <v>266</v>
      </c>
      <c r="E122" s="172" t="s">
        <v>267</v>
      </c>
      <c r="F122" s="175">
        <f>'Ведомственная 21'!F123</f>
        <v>0</v>
      </c>
      <c r="G122" s="175">
        <f>'Ведомственная 21'!G123</f>
        <v>8148.6</v>
      </c>
      <c r="H122" s="134">
        <f>'Ведомственная 21'!H123</f>
        <v>0</v>
      </c>
    </row>
    <row r="123" spans="1:8" ht="30.75" customHeight="1">
      <c r="A123" s="235" t="s">
        <v>123</v>
      </c>
      <c r="B123" s="385"/>
      <c r="C123" s="123"/>
      <c r="D123" s="124"/>
      <c r="E123" s="178"/>
      <c r="F123" s="126">
        <f>F124+F135+F129</f>
        <v>1809</v>
      </c>
      <c r="G123" s="126">
        <f>G124+G129</f>
        <v>1307.2</v>
      </c>
      <c r="H123" s="127">
        <f>H124+H129+H135</f>
        <v>616</v>
      </c>
    </row>
    <row r="124" spans="1:8" ht="42" customHeight="1">
      <c r="A124" s="236" t="s">
        <v>253</v>
      </c>
      <c r="B124" s="385"/>
      <c r="C124" s="89" t="s">
        <v>126</v>
      </c>
      <c r="D124" s="124" t="s">
        <v>143</v>
      </c>
      <c r="E124" s="124"/>
      <c r="F124" s="127">
        <f aca="true" t="shared" si="13" ref="F124:H127">F125</f>
        <v>569</v>
      </c>
      <c r="G124" s="188">
        <f t="shared" si="13"/>
        <v>592</v>
      </c>
      <c r="H124" s="189">
        <f t="shared" si="13"/>
        <v>616</v>
      </c>
    </row>
    <row r="125" spans="1:8" s="128" customFormat="1" ht="36.75" customHeight="1">
      <c r="A125" s="181" t="s">
        <v>174</v>
      </c>
      <c r="B125" s="385"/>
      <c r="C125" s="130" t="s">
        <v>126</v>
      </c>
      <c r="D125" s="131" t="s">
        <v>183</v>
      </c>
      <c r="E125" s="131"/>
      <c r="F125" s="132">
        <f t="shared" si="13"/>
        <v>569</v>
      </c>
      <c r="G125" s="133">
        <f t="shared" si="13"/>
        <v>592</v>
      </c>
      <c r="H125" s="134">
        <f t="shared" si="13"/>
        <v>616</v>
      </c>
    </row>
    <row r="126" spans="1:8" s="167" customFormat="1" ht="23.25" customHeight="1">
      <c r="A126" s="222" t="s">
        <v>157</v>
      </c>
      <c r="B126" s="385"/>
      <c r="C126" s="130" t="s">
        <v>126</v>
      </c>
      <c r="D126" s="131" t="s">
        <v>231</v>
      </c>
      <c r="E126" s="131"/>
      <c r="F126" s="132">
        <f t="shared" si="13"/>
        <v>569</v>
      </c>
      <c r="G126" s="133">
        <f t="shared" si="13"/>
        <v>592</v>
      </c>
      <c r="H126" s="134">
        <f t="shared" si="13"/>
        <v>616</v>
      </c>
    </row>
    <row r="127" spans="1:8" s="167" customFormat="1" ht="26.25">
      <c r="A127" s="231" t="s">
        <v>254</v>
      </c>
      <c r="B127" s="385"/>
      <c r="C127" s="130" t="s">
        <v>126</v>
      </c>
      <c r="D127" s="131" t="s">
        <v>255</v>
      </c>
      <c r="E127" s="131" t="s">
        <v>152</v>
      </c>
      <c r="F127" s="132">
        <f t="shared" si="13"/>
        <v>569</v>
      </c>
      <c r="G127" s="133">
        <f t="shared" si="13"/>
        <v>592</v>
      </c>
      <c r="H127" s="134">
        <f t="shared" si="13"/>
        <v>616</v>
      </c>
    </row>
    <row r="128" spans="1:8" s="167" customFormat="1" ht="26.25" customHeight="1">
      <c r="A128" s="237" t="s">
        <v>256</v>
      </c>
      <c r="B128" s="385"/>
      <c r="C128" s="172" t="s">
        <v>126</v>
      </c>
      <c r="D128" s="171" t="s">
        <v>255</v>
      </c>
      <c r="E128" s="171" t="s">
        <v>257</v>
      </c>
      <c r="F128" s="174">
        <f>'Ведомственная 21'!F129</f>
        <v>569</v>
      </c>
      <c r="G128" s="133">
        <f>'Ведомственная 21'!G129</f>
        <v>592</v>
      </c>
      <c r="H128" s="134">
        <f>'Ведомственная 21'!H129</f>
        <v>616</v>
      </c>
    </row>
    <row r="129" spans="1:8" s="167" customFormat="1" ht="26.25" customHeight="1">
      <c r="A129" s="332" t="s">
        <v>340</v>
      </c>
      <c r="B129" s="313"/>
      <c r="C129" s="123" t="s">
        <v>339</v>
      </c>
      <c r="D129" s="318" t="s">
        <v>143</v>
      </c>
      <c r="E129" s="123"/>
      <c r="F129" s="126">
        <f aca="true" t="shared" si="14" ref="F129:H133">F130</f>
        <v>0</v>
      </c>
      <c r="G129" s="126">
        <f t="shared" si="14"/>
        <v>715.2</v>
      </c>
      <c r="H129" s="127">
        <f t="shared" si="14"/>
        <v>0</v>
      </c>
    </row>
    <row r="130" spans="1:8" s="167" customFormat="1" ht="63.75" customHeight="1">
      <c r="A130" s="331" t="s">
        <v>356</v>
      </c>
      <c r="B130" s="313"/>
      <c r="C130" s="190" t="s">
        <v>339</v>
      </c>
      <c r="D130" s="190" t="s">
        <v>353</v>
      </c>
      <c r="E130" s="131"/>
      <c r="F130" s="134">
        <f t="shared" si="14"/>
        <v>0</v>
      </c>
      <c r="G130" s="133">
        <f t="shared" si="14"/>
        <v>715.2</v>
      </c>
      <c r="H130" s="134">
        <f t="shared" si="14"/>
        <v>0</v>
      </c>
    </row>
    <row r="131" spans="1:8" s="167" customFormat="1" ht="72.75" customHeight="1">
      <c r="A131" s="331" t="s">
        <v>357</v>
      </c>
      <c r="B131" s="313"/>
      <c r="C131" s="130" t="s">
        <v>339</v>
      </c>
      <c r="D131" s="131" t="s">
        <v>354</v>
      </c>
      <c r="E131" s="131"/>
      <c r="F131" s="134">
        <f t="shared" si="14"/>
        <v>0</v>
      </c>
      <c r="G131" s="133">
        <f t="shared" si="14"/>
        <v>715.2</v>
      </c>
      <c r="H131" s="134">
        <f t="shared" si="14"/>
        <v>0</v>
      </c>
    </row>
    <row r="132" spans="1:8" s="167" customFormat="1" ht="45.75" customHeight="1">
      <c r="A132" s="331" t="s">
        <v>358</v>
      </c>
      <c r="B132" s="313"/>
      <c r="C132" s="130" t="s">
        <v>339</v>
      </c>
      <c r="D132" s="130" t="s">
        <v>355</v>
      </c>
      <c r="E132" s="131"/>
      <c r="F132" s="134">
        <f t="shared" si="14"/>
        <v>0</v>
      </c>
      <c r="G132" s="133">
        <f t="shared" si="14"/>
        <v>715.2</v>
      </c>
      <c r="H132" s="134">
        <f t="shared" si="14"/>
        <v>0</v>
      </c>
    </row>
    <row r="133" spans="1:8" s="167" customFormat="1" ht="35.25" customHeight="1">
      <c r="A133" s="331" t="s">
        <v>359</v>
      </c>
      <c r="B133" s="313"/>
      <c r="C133" s="130" t="s">
        <v>339</v>
      </c>
      <c r="D133" s="329" t="s">
        <v>352</v>
      </c>
      <c r="E133" s="131" t="s">
        <v>152</v>
      </c>
      <c r="F133" s="134">
        <f t="shared" si="14"/>
        <v>0</v>
      </c>
      <c r="G133" s="133">
        <f t="shared" si="14"/>
        <v>715.2</v>
      </c>
      <c r="H133" s="134">
        <f t="shared" si="14"/>
        <v>0</v>
      </c>
    </row>
    <row r="134" spans="1:8" s="167" customFormat="1" ht="26.25" customHeight="1">
      <c r="A134" s="331" t="s">
        <v>360</v>
      </c>
      <c r="B134" s="313"/>
      <c r="C134" s="172" t="s">
        <v>339</v>
      </c>
      <c r="D134" s="330" t="s">
        <v>352</v>
      </c>
      <c r="E134" s="131" t="s">
        <v>257</v>
      </c>
      <c r="F134" s="134">
        <v>0</v>
      </c>
      <c r="G134" s="133">
        <f>'Ведомственная 21'!G135</f>
        <v>715.2</v>
      </c>
      <c r="H134" s="134">
        <v>0</v>
      </c>
    </row>
    <row r="135" spans="1:8" s="167" customFormat="1" ht="26.25" customHeight="1">
      <c r="A135" s="317" t="s">
        <v>334</v>
      </c>
      <c r="B135" s="313"/>
      <c r="C135" s="178" t="s">
        <v>333</v>
      </c>
      <c r="D135" s="123" t="s">
        <v>143</v>
      </c>
      <c r="E135" s="89"/>
      <c r="F135" s="126">
        <f aca="true" t="shared" si="15" ref="F135:H139">F136</f>
        <v>1240</v>
      </c>
      <c r="G135" s="126">
        <f t="shared" si="15"/>
        <v>0</v>
      </c>
      <c r="H135" s="126">
        <f t="shared" si="15"/>
        <v>0</v>
      </c>
    </row>
    <row r="136" spans="1:8" s="167" customFormat="1" ht="60.75" customHeight="1">
      <c r="A136" s="323" t="s">
        <v>346</v>
      </c>
      <c r="B136" s="313"/>
      <c r="C136" s="130" t="s">
        <v>333</v>
      </c>
      <c r="D136" s="325" t="s">
        <v>347</v>
      </c>
      <c r="E136" s="131"/>
      <c r="F136" s="134">
        <f t="shared" si="15"/>
        <v>1240</v>
      </c>
      <c r="G136" s="133">
        <f t="shared" si="15"/>
        <v>0</v>
      </c>
      <c r="H136" s="134">
        <f t="shared" si="15"/>
        <v>0</v>
      </c>
    </row>
    <row r="137" spans="1:8" s="167" customFormat="1" ht="115.5">
      <c r="A137" s="327" t="s">
        <v>348</v>
      </c>
      <c r="B137" s="313"/>
      <c r="C137" s="130" t="s">
        <v>333</v>
      </c>
      <c r="D137" s="146" t="s">
        <v>349</v>
      </c>
      <c r="E137" s="131"/>
      <c r="F137" s="133">
        <f t="shared" si="15"/>
        <v>1240</v>
      </c>
      <c r="G137" s="133">
        <f t="shared" si="15"/>
        <v>0</v>
      </c>
      <c r="H137" s="134">
        <f t="shared" si="15"/>
        <v>0</v>
      </c>
    </row>
    <row r="138" spans="1:8" s="167" customFormat="1" ht="166.5">
      <c r="A138" s="327" t="s">
        <v>350</v>
      </c>
      <c r="B138" s="313"/>
      <c r="C138" s="130" t="s">
        <v>333</v>
      </c>
      <c r="D138" s="146" t="s">
        <v>351</v>
      </c>
      <c r="E138" s="131"/>
      <c r="F138" s="133">
        <f t="shared" si="15"/>
        <v>1240</v>
      </c>
      <c r="G138" s="133">
        <f t="shared" si="15"/>
        <v>0</v>
      </c>
      <c r="H138" s="134">
        <f t="shared" si="15"/>
        <v>0</v>
      </c>
    </row>
    <row r="139" spans="1:15" s="167" customFormat="1" ht="33" customHeight="1">
      <c r="A139" s="231" t="s">
        <v>244</v>
      </c>
      <c r="B139" s="313"/>
      <c r="C139" s="130" t="s">
        <v>333</v>
      </c>
      <c r="D139" s="131" t="s">
        <v>336</v>
      </c>
      <c r="E139" s="131" t="s">
        <v>152</v>
      </c>
      <c r="F139" s="133">
        <f t="shared" si="15"/>
        <v>1240</v>
      </c>
      <c r="G139" s="133">
        <f t="shared" si="15"/>
        <v>0</v>
      </c>
      <c r="H139" s="134">
        <f t="shared" si="15"/>
        <v>0</v>
      </c>
      <c r="O139" s="314"/>
    </row>
    <row r="140" spans="1:8" s="167" customFormat="1" ht="43.5" customHeight="1">
      <c r="A140" s="237" t="s">
        <v>246</v>
      </c>
      <c r="B140" s="312"/>
      <c r="C140" s="172" t="s">
        <v>333</v>
      </c>
      <c r="D140" s="172" t="s">
        <v>336</v>
      </c>
      <c r="E140" s="171" t="s">
        <v>257</v>
      </c>
      <c r="F140" s="174">
        <f>'Ведомственная 21'!F141</f>
        <v>1240</v>
      </c>
      <c r="G140" s="133">
        <f>'Ведомственная 21'!G141</f>
        <v>0</v>
      </c>
      <c r="H140" s="134">
        <f>'Ведомственная 21'!H141</f>
        <v>0</v>
      </c>
    </row>
    <row r="141" spans="1:8" s="167" customFormat="1" ht="26.25" customHeight="1">
      <c r="A141" s="387" t="s">
        <v>127</v>
      </c>
      <c r="B141" s="388"/>
      <c r="C141" s="388"/>
      <c r="D141" s="388"/>
      <c r="E141" s="389"/>
      <c r="F141" s="174">
        <v>0</v>
      </c>
      <c r="G141" s="238">
        <v>176</v>
      </c>
      <c r="H141" s="170">
        <v>363</v>
      </c>
    </row>
    <row r="142" spans="1:8" s="167" customFormat="1" ht="45" customHeight="1">
      <c r="A142" s="376" t="s">
        <v>258</v>
      </c>
      <c r="B142" s="377"/>
      <c r="C142" s="377"/>
      <c r="D142" s="377"/>
      <c r="E142" s="377"/>
      <c r="F142" s="239">
        <f>F123+F104+F78+F63+F51+F17+F45</f>
        <v>11512.8</v>
      </c>
      <c r="G142" s="239">
        <f>G123+G104+G78+G63+G51+G17+G45+G141</f>
        <v>16026.800000000003</v>
      </c>
      <c r="H142" s="240">
        <f>H123+H104+H78+H63+H51+H17+H45+H141</f>
        <v>7411.8</v>
      </c>
    </row>
    <row r="143" spans="1:8" s="167" customFormat="1" ht="32.25" customHeight="1">
      <c r="A143" s="42"/>
      <c r="B143" s="42"/>
      <c r="C143" s="108"/>
      <c r="D143" s="108"/>
      <c r="E143" s="246"/>
      <c r="F143" s="108"/>
      <c r="G143" s="108"/>
      <c r="H143" s="247"/>
    </row>
    <row r="144" spans="1:8" s="128" customFormat="1" ht="18.75">
      <c r="A144" s="42"/>
      <c r="B144" s="42"/>
      <c r="C144" s="108"/>
      <c r="D144" s="108"/>
      <c r="E144" s="246"/>
      <c r="F144" s="108"/>
      <c r="G144" s="108"/>
      <c r="H144" s="248"/>
    </row>
    <row r="145" spans="1:8" s="128" customFormat="1" ht="15.75">
      <c r="A145" s="42"/>
      <c r="B145" s="42"/>
      <c r="C145" s="108"/>
      <c r="D145" s="108"/>
      <c r="E145" s="246"/>
      <c r="F145" s="108"/>
      <c r="G145" s="108"/>
      <c r="H145" s="110"/>
    </row>
    <row r="146" spans="1:8" s="128" customFormat="1" ht="93.75" customHeight="1">
      <c r="A146" s="42"/>
      <c r="B146" s="42"/>
      <c r="C146" s="108"/>
      <c r="D146" s="108"/>
      <c r="E146" s="246"/>
      <c r="F146" s="108"/>
      <c r="G146" s="108"/>
      <c r="H146" s="110"/>
    </row>
    <row r="147" spans="1:8" s="128" customFormat="1" ht="107.25" customHeight="1">
      <c r="A147" s="42"/>
      <c r="B147" s="42"/>
      <c r="C147" s="108"/>
      <c r="D147" s="108"/>
      <c r="E147" s="246"/>
      <c r="F147" s="108"/>
      <c r="G147" s="108"/>
      <c r="H147" s="110"/>
    </row>
    <row r="148" spans="1:8" s="128" customFormat="1" ht="81.75" customHeight="1">
      <c r="A148" s="42"/>
      <c r="B148" s="42"/>
      <c r="C148" s="108"/>
      <c r="D148" s="108"/>
      <c r="E148" s="246"/>
      <c r="F148" s="108"/>
      <c r="G148" s="108"/>
      <c r="H148" s="110"/>
    </row>
    <row r="149" spans="1:8" s="249" customFormat="1" ht="18.75">
      <c r="A149" s="42"/>
      <c r="B149" s="42"/>
      <c r="C149" s="108"/>
      <c r="D149" s="108"/>
      <c r="E149" s="246"/>
      <c r="F149" s="108"/>
      <c r="G149" s="108"/>
      <c r="H149" s="110"/>
    </row>
    <row r="150" ht="12.75">
      <c r="E150" s="246"/>
    </row>
    <row r="151" ht="12.75">
      <c r="E151" s="246"/>
    </row>
    <row r="152" ht="12.75">
      <c r="E152" s="246"/>
    </row>
    <row r="153" ht="12.75">
      <c r="E153" s="246"/>
    </row>
    <row r="154" ht="12.75">
      <c r="E154" s="246"/>
    </row>
    <row r="155" ht="12.75">
      <c r="E155" s="246"/>
    </row>
    <row r="156" ht="12.75">
      <c r="E156" s="246"/>
    </row>
    <row r="157" ht="12.75">
      <c r="E157" s="246"/>
    </row>
    <row r="158" ht="12.75">
      <c r="E158" s="246"/>
    </row>
    <row r="159" ht="12.75">
      <c r="E159" s="246"/>
    </row>
    <row r="160" ht="12.75">
      <c r="E160" s="246"/>
    </row>
    <row r="161" ht="12.75">
      <c r="E161" s="246"/>
    </row>
    <row r="162" ht="12.75">
      <c r="E162" s="246"/>
    </row>
    <row r="163" ht="12.75">
      <c r="E163" s="246"/>
    </row>
    <row r="164" ht="12.75">
      <c r="E164" s="246"/>
    </row>
    <row r="165" ht="12.75">
      <c r="E165" s="246"/>
    </row>
    <row r="166" ht="12.75">
      <c r="E166" s="246"/>
    </row>
    <row r="167" ht="12.75">
      <c r="E167" s="246"/>
    </row>
    <row r="168" ht="12.75">
      <c r="E168" s="246"/>
    </row>
    <row r="169" ht="12.75">
      <c r="E169" s="246"/>
    </row>
    <row r="170" ht="12.75">
      <c r="E170" s="246"/>
    </row>
    <row r="171" ht="12.75">
      <c r="E171" s="246"/>
    </row>
    <row r="172" ht="12.75">
      <c r="E172" s="246"/>
    </row>
    <row r="173" ht="12.75">
      <c r="E173" s="246"/>
    </row>
    <row r="174" ht="12.75">
      <c r="E174" s="246"/>
    </row>
    <row r="175" ht="12.75">
      <c r="E175" s="246"/>
    </row>
    <row r="176" ht="12.75">
      <c r="E176" s="246"/>
    </row>
    <row r="177" ht="12.75">
      <c r="E177" s="246"/>
    </row>
    <row r="178" ht="12.75">
      <c r="E178" s="246"/>
    </row>
    <row r="179" ht="12.75">
      <c r="E179" s="246"/>
    </row>
    <row r="180" ht="12.75">
      <c r="E180" s="246"/>
    </row>
    <row r="181" ht="12.75">
      <c r="E181" s="246"/>
    </row>
    <row r="182" ht="12.75">
      <c r="E182" s="246"/>
    </row>
    <row r="183" ht="12.75">
      <c r="E183" s="246"/>
    </row>
    <row r="184" ht="12.75">
      <c r="E184" s="246"/>
    </row>
    <row r="185" ht="12.75">
      <c r="E185" s="246"/>
    </row>
    <row r="186" ht="12.75">
      <c r="E186" s="246"/>
    </row>
    <row r="187" ht="12.75">
      <c r="E187" s="246"/>
    </row>
    <row r="188" ht="12.75">
      <c r="E188" s="246"/>
    </row>
    <row r="189" ht="12.75">
      <c r="E189" s="246"/>
    </row>
    <row r="190" ht="12.75">
      <c r="E190" s="246"/>
    </row>
    <row r="191" ht="12.75">
      <c r="E191" s="246"/>
    </row>
    <row r="192" ht="12.75">
      <c r="E192" s="246"/>
    </row>
    <row r="193" ht="12.75">
      <c r="E193" s="246"/>
    </row>
    <row r="194" ht="12.75">
      <c r="E194" s="246"/>
    </row>
    <row r="195" ht="12.75">
      <c r="E195" s="246"/>
    </row>
    <row r="196" ht="12.75">
      <c r="E196" s="246"/>
    </row>
    <row r="197" ht="12.75">
      <c r="E197" s="246"/>
    </row>
    <row r="198" ht="12.75">
      <c r="E198" s="246"/>
    </row>
    <row r="199" ht="12.75">
      <c r="E199" s="246"/>
    </row>
    <row r="200" ht="12.75">
      <c r="E200" s="246"/>
    </row>
    <row r="201" ht="12.75">
      <c r="E201" s="246"/>
    </row>
    <row r="202" ht="12.75">
      <c r="E202" s="246"/>
    </row>
    <row r="203" ht="12.75">
      <c r="E203" s="246"/>
    </row>
    <row r="204" ht="12.75">
      <c r="E204" s="246"/>
    </row>
    <row r="205" ht="12.75">
      <c r="E205" s="246"/>
    </row>
    <row r="206" ht="12.75">
      <c r="E206" s="246"/>
    </row>
    <row r="207" ht="12.75">
      <c r="E207" s="246"/>
    </row>
    <row r="208" ht="12.75">
      <c r="E208" s="246"/>
    </row>
    <row r="209" ht="12.75">
      <c r="E209" s="246"/>
    </row>
    <row r="210" ht="12.75">
      <c r="E210" s="246"/>
    </row>
    <row r="211" ht="12.75">
      <c r="E211" s="246"/>
    </row>
    <row r="212" ht="12.75">
      <c r="E212" s="246"/>
    </row>
    <row r="213" ht="12.75">
      <c r="E213" s="246"/>
    </row>
    <row r="214" ht="12.75">
      <c r="E214" s="246"/>
    </row>
    <row r="215" ht="12.75">
      <c r="E215" s="246"/>
    </row>
    <row r="216" ht="12.75">
      <c r="E216" s="246"/>
    </row>
    <row r="217" ht="12.75">
      <c r="E217" s="246"/>
    </row>
    <row r="218" ht="12.75">
      <c r="E218" s="246"/>
    </row>
    <row r="219" ht="12.75">
      <c r="E219" s="246"/>
    </row>
    <row r="220" ht="12.75">
      <c r="E220" s="246"/>
    </row>
    <row r="221" ht="12.75">
      <c r="E221" s="246"/>
    </row>
    <row r="222" ht="12.75">
      <c r="E222" s="246"/>
    </row>
    <row r="223" ht="12.75">
      <c r="E223" s="246"/>
    </row>
    <row r="224" ht="12.75">
      <c r="E224" s="246"/>
    </row>
    <row r="225" ht="12.75">
      <c r="E225" s="246"/>
    </row>
    <row r="226" ht="12.75">
      <c r="E226" s="246"/>
    </row>
    <row r="227" ht="12.75">
      <c r="E227" s="246"/>
    </row>
    <row r="228" ht="12.75">
      <c r="E228" s="246"/>
    </row>
    <row r="229" ht="12.75">
      <c r="E229" s="246"/>
    </row>
    <row r="230" ht="12.75">
      <c r="E230" s="246"/>
    </row>
    <row r="231" ht="12.75">
      <c r="E231" s="246"/>
    </row>
    <row r="232" ht="12.75">
      <c r="E232" s="246"/>
    </row>
    <row r="233" ht="12.75">
      <c r="E233" s="246"/>
    </row>
    <row r="234" ht="12.75">
      <c r="E234" s="246"/>
    </row>
    <row r="235" ht="12.75">
      <c r="E235" s="246"/>
    </row>
    <row r="236" ht="12.75">
      <c r="E236" s="246"/>
    </row>
    <row r="237" ht="12.75">
      <c r="E237" s="246"/>
    </row>
    <row r="238" ht="12.75">
      <c r="E238" s="246"/>
    </row>
    <row r="239" ht="12.75">
      <c r="E239" s="246"/>
    </row>
    <row r="240" ht="12.75">
      <c r="E240" s="246"/>
    </row>
    <row r="241" ht="12.75">
      <c r="E241" s="246"/>
    </row>
    <row r="242" ht="12.75">
      <c r="E242" s="246"/>
    </row>
    <row r="243" ht="12.75">
      <c r="E243" s="246"/>
    </row>
    <row r="244" ht="12.75">
      <c r="E244" s="246"/>
    </row>
    <row r="245" ht="12.75">
      <c r="E245" s="246"/>
    </row>
    <row r="246" ht="12.75">
      <c r="E246" s="246"/>
    </row>
    <row r="247" ht="12.75">
      <c r="E247" s="246"/>
    </row>
    <row r="248" ht="12.75">
      <c r="E248" s="246"/>
    </row>
    <row r="249" ht="12.75">
      <c r="E249" s="246"/>
    </row>
    <row r="250" ht="12.75">
      <c r="E250" s="246"/>
    </row>
    <row r="251" ht="12.75">
      <c r="E251" s="246"/>
    </row>
    <row r="252" ht="12.75">
      <c r="E252" s="246"/>
    </row>
    <row r="253" ht="12.75">
      <c r="E253" s="246"/>
    </row>
    <row r="254" ht="12.75">
      <c r="E254" s="246"/>
    </row>
    <row r="255" ht="12.75">
      <c r="E255" s="246"/>
    </row>
    <row r="256" ht="12.75">
      <c r="E256" s="246"/>
    </row>
    <row r="257" ht="12.75">
      <c r="E257" s="246"/>
    </row>
    <row r="258" ht="12.75">
      <c r="E258" s="246"/>
    </row>
    <row r="259" ht="12.75">
      <c r="E259" s="246"/>
    </row>
    <row r="260" ht="12.75">
      <c r="E260" s="246"/>
    </row>
    <row r="261" ht="12.75">
      <c r="E261" s="246"/>
    </row>
    <row r="262" ht="12.75">
      <c r="E262" s="246"/>
    </row>
    <row r="263" ht="12.75">
      <c r="E263" s="246"/>
    </row>
    <row r="264" ht="12.75">
      <c r="E264" s="246"/>
    </row>
    <row r="265" ht="12.75">
      <c r="E265" s="246"/>
    </row>
    <row r="266" ht="12.75">
      <c r="E266" s="246"/>
    </row>
    <row r="267" ht="12.75">
      <c r="E267" s="246"/>
    </row>
    <row r="268" ht="12.75">
      <c r="E268" s="246"/>
    </row>
    <row r="269" ht="12.75">
      <c r="E269" s="246"/>
    </row>
    <row r="270" ht="12.75">
      <c r="E270" s="246"/>
    </row>
    <row r="271" ht="12.75">
      <c r="E271" s="246"/>
    </row>
    <row r="272" ht="12.75">
      <c r="E272" s="246"/>
    </row>
    <row r="273" ht="12.75">
      <c r="E273" s="246"/>
    </row>
    <row r="274" ht="12.75">
      <c r="E274" s="246"/>
    </row>
    <row r="275" ht="12.75">
      <c r="E275" s="246"/>
    </row>
    <row r="276" ht="12.75">
      <c r="E276" s="246"/>
    </row>
    <row r="277" ht="12.75">
      <c r="E277" s="246"/>
    </row>
    <row r="278" ht="12.75">
      <c r="E278" s="246"/>
    </row>
    <row r="279" ht="12.75">
      <c r="E279" s="246"/>
    </row>
    <row r="280" ht="12.75">
      <c r="E280" s="246"/>
    </row>
    <row r="281" ht="12.75">
      <c r="E281" s="246"/>
    </row>
    <row r="282" ht="12.75">
      <c r="E282" s="246"/>
    </row>
    <row r="283" ht="12.75">
      <c r="E283" s="246"/>
    </row>
    <row r="284" ht="12.75">
      <c r="E284" s="246"/>
    </row>
    <row r="285" ht="12.75">
      <c r="E285" s="246"/>
    </row>
    <row r="286" ht="12.75">
      <c r="E286" s="246"/>
    </row>
    <row r="287" ht="12.75">
      <c r="E287" s="246"/>
    </row>
    <row r="288" ht="12.75">
      <c r="E288" s="246"/>
    </row>
    <row r="289" ht="12.75">
      <c r="E289" s="246"/>
    </row>
    <row r="290" ht="12.75">
      <c r="E290" s="246"/>
    </row>
    <row r="291" ht="12.75">
      <c r="E291" s="246"/>
    </row>
    <row r="292" ht="12.75">
      <c r="E292" s="246"/>
    </row>
    <row r="293" ht="12.75">
      <c r="E293" s="246"/>
    </row>
    <row r="294" ht="12.75">
      <c r="E294" s="246"/>
    </row>
    <row r="295" ht="12.75">
      <c r="E295" s="246"/>
    </row>
    <row r="296" ht="12.75">
      <c r="E296" s="246"/>
    </row>
    <row r="297" ht="12.75">
      <c r="E297" s="246"/>
    </row>
    <row r="298" ht="12.75">
      <c r="E298" s="246"/>
    </row>
    <row r="299" ht="12.75">
      <c r="E299" s="246"/>
    </row>
    <row r="300" ht="12.75">
      <c r="E300" s="246"/>
    </row>
    <row r="301" ht="12.75">
      <c r="E301" s="246"/>
    </row>
    <row r="302" ht="12.75">
      <c r="E302" s="246"/>
    </row>
    <row r="303" ht="12.75">
      <c r="E303" s="246"/>
    </row>
    <row r="304" ht="12.75">
      <c r="E304" s="246"/>
    </row>
    <row r="305" ht="12.75">
      <c r="E305" s="246"/>
    </row>
    <row r="306" ht="12.75">
      <c r="E306" s="246"/>
    </row>
    <row r="307" ht="12.75">
      <c r="E307" s="246"/>
    </row>
    <row r="308" ht="12.75">
      <c r="E308" s="246"/>
    </row>
    <row r="309" ht="12.75">
      <c r="E309" s="246"/>
    </row>
    <row r="310" ht="12.75">
      <c r="E310" s="246"/>
    </row>
    <row r="311" ht="12.75">
      <c r="E311" s="246"/>
    </row>
    <row r="312" ht="12.75">
      <c r="E312" s="246"/>
    </row>
    <row r="313" ht="12.75">
      <c r="E313" s="246"/>
    </row>
    <row r="314" ht="12.75">
      <c r="E314" s="246"/>
    </row>
    <row r="315" ht="12.75">
      <c r="E315" s="246"/>
    </row>
    <row r="316" ht="12.75">
      <c r="E316" s="246"/>
    </row>
    <row r="317" ht="12.75">
      <c r="E317" s="246"/>
    </row>
    <row r="318" ht="12.75">
      <c r="E318" s="246"/>
    </row>
    <row r="319" ht="12.75">
      <c r="E319" s="246"/>
    </row>
    <row r="320" ht="12.75">
      <c r="E320" s="246"/>
    </row>
    <row r="321" ht="12.75">
      <c r="E321" s="246"/>
    </row>
    <row r="322" ht="12.75">
      <c r="E322" s="246"/>
    </row>
    <row r="323" ht="12.75">
      <c r="E323" s="246"/>
    </row>
    <row r="324" ht="12.75">
      <c r="E324" s="246"/>
    </row>
    <row r="325" ht="12.75">
      <c r="E325" s="246"/>
    </row>
    <row r="326" ht="12.75">
      <c r="E326" s="246"/>
    </row>
    <row r="327" ht="12.75">
      <c r="E327" s="246"/>
    </row>
    <row r="328" ht="12.75">
      <c r="E328" s="246"/>
    </row>
    <row r="329" ht="12.75">
      <c r="E329" s="246"/>
    </row>
    <row r="330" ht="12.75">
      <c r="E330" s="246"/>
    </row>
    <row r="331" ht="12.75">
      <c r="E331" s="246"/>
    </row>
    <row r="332" ht="12.75">
      <c r="E332" s="246"/>
    </row>
    <row r="333" ht="12.75">
      <c r="E333" s="246"/>
    </row>
    <row r="334" ht="12.75">
      <c r="E334" s="246"/>
    </row>
    <row r="335" ht="12.75">
      <c r="E335" s="246"/>
    </row>
    <row r="336" ht="12.75">
      <c r="E336" s="246"/>
    </row>
    <row r="337" ht="12.75">
      <c r="E337" s="246"/>
    </row>
    <row r="338" ht="12.75">
      <c r="E338" s="246"/>
    </row>
    <row r="339" ht="12.75">
      <c r="E339" s="246"/>
    </row>
    <row r="340" ht="12.75">
      <c r="E340" s="246"/>
    </row>
    <row r="341" ht="12.75">
      <c r="E341" s="246"/>
    </row>
    <row r="342" ht="12.75">
      <c r="E342" s="246"/>
    </row>
    <row r="343" ht="12.75">
      <c r="E343" s="246"/>
    </row>
    <row r="344" ht="12.75">
      <c r="E344" s="246"/>
    </row>
    <row r="345" ht="12.75">
      <c r="E345" s="246"/>
    </row>
    <row r="346" ht="12.75">
      <c r="E346" s="246"/>
    </row>
    <row r="347" ht="12.75">
      <c r="E347" s="246"/>
    </row>
    <row r="348" ht="12.75">
      <c r="E348" s="246"/>
    </row>
    <row r="349" ht="12.75">
      <c r="E349" s="246"/>
    </row>
    <row r="350" ht="12.75">
      <c r="E350" s="246"/>
    </row>
    <row r="351" ht="12.75">
      <c r="E351" s="246"/>
    </row>
    <row r="352" ht="12.75">
      <c r="E352" s="246"/>
    </row>
    <row r="353" ht="12.75">
      <c r="E353" s="246"/>
    </row>
    <row r="354" ht="12.75">
      <c r="E354" s="246"/>
    </row>
    <row r="355" ht="12.75">
      <c r="E355" s="246"/>
    </row>
    <row r="356" ht="12.75">
      <c r="E356" s="246"/>
    </row>
    <row r="357" ht="12.75">
      <c r="E357" s="246"/>
    </row>
    <row r="358" ht="12.75">
      <c r="E358" s="246"/>
    </row>
    <row r="359" ht="12.75">
      <c r="E359" s="246"/>
    </row>
    <row r="360" ht="12.75">
      <c r="E360" s="246"/>
    </row>
    <row r="361" ht="12.75">
      <c r="E361" s="246"/>
    </row>
    <row r="362" ht="12.75">
      <c r="E362" s="246"/>
    </row>
    <row r="363" ht="12.75">
      <c r="E363" s="246"/>
    </row>
    <row r="364" ht="12.75">
      <c r="E364" s="246"/>
    </row>
    <row r="365" ht="12.75">
      <c r="E365" s="246"/>
    </row>
    <row r="366" ht="12.75">
      <c r="E366" s="246"/>
    </row>
    <row r="367" ht="12.75">
      <c r="E367" s="246"/>
    </row>
    <row r="368" ht="12.75">
      <c r="E368" s="246"/>
    </row>
    <row r="369" ht="12.75">
      <c r="E369" s="246"/>
    </row>
    <row r="370" ht="12.75">
      <c r="E370" s="246"/>
    </row>
    <row r="371" ht="12.75">
      <c r="E371" s="246"/>
    </row>
    <row r="372" ht="12.75">
      <c r="E372" s="246"/>
    </row>
    <row r="373" ht="12.75">
      <c r="E373" s="246"/>
    </row>
    <row r="374" ht="12.75">
      <c r="E374" s="246"/>
    </row>
    <row r="375" ht="12.75">
      <c r="E375" s="246"/>
    </row>
    <row r="376" ht="12.75">
      <c r="E376" s="246"/>
    </row>
    <row r="377" ht="12.75">
      <c r="E377" s="246"/>
    </row>
    <row r="378" ht="12.75">
      <c r="E378" s="246"/>
    </row>
    <row r="379" ht="12.75">
      <c r="E379" s="246"/>
    </row>
    <row r="380" ht="12.75">
      <c r="E380" s="246"/>
    </row>
    <row r="381" ht="12.75">
      <c r="E381" s="246"/>
    </row>
    <row r="382" ht="12.75">
      <c r="E382" s="246"/>
    </row>
    <row r="383" ht="12.75">
      <c r="E383" s="246"/>
    </row>
    <row r="384" ht="12.75">
      <c r="E384" s="246"/>
    </row>
    <row r="385" ht="12.75">
      <c r="E385" s="246"/>
    </row>
    <row r="386" ht="12.75">
      <c r="E386" s="246"/>
    </row>
    <row r="387" ht="12.75">
      <c r="E387" s="246"/>
    </row>
    <row r="388" ht="12.75">
      <c r="E388" s="246"/>
    </row>
    <row r="389" ht="12.75">
      <c r="E389" s="246"/>
    </row>
    <row r="390" ht="12.75">
      <c r="E390" s="246"/>
    </row>
    <row r="391" ht="12.75">
      <c r="E391" s="246"/>
    </row>
    <row r="392" ht="12.75">
      <c r="E392" s="246"/>
    </row>
    <row r="393" ht="12.75">
      <c r="E393" s="246"/>
    </row>
    <row r="394" ht="12.75">
      <c r="E394" s="246"/>
    </row>
    <row r="395" ht="12.75">
      <c r="E395" s="246"/>
    </row>
    <row r="396" ht="12.75">
      <c r="E396" s="246"/>
    </row>
    <row r="397" ht="12.75">
      <c r="E397" s="246"/>
    </row>
    <row r="398" ht="12.75">
      <c r="E398" s="246"/>
    </row>
    <row r="399" ht="12.75">
      <c r="E399" s="246"/>
    </row>
    <row r="400" ht="12.75">
      <c r="E400" s="246"/>
    </row>
    <row r="401" ht="12.75">
      <c r="E401" s="246"/>
    </row>
    <row r="402" ht="12.75">
      <c r="E402" s="246"/>
    </row>
    <row r="403" ht="12.75">
      <c r="E403" s="246"/>
    </row>
    <row r="404" ht="12.75">
      <c r="E404" s="246"/>
    </row>
    <row r="405" ht="12.75">
      <c r="E405" s="246"/>
    </row>
    <row r="406" ht="12.75">
      <c r="E406" s="246"/>
    </row>
    <row r="407" ht="12.75">
      <c r="E407" s="246"/>
    </row>
    <row r="408" ht="12.75">
      <c r="E408" s="246"/>
    </row>
    <row r="409" ht="12.75">
      <c r="E409" s="246"/>
    </row>
    <row r="410" ht="12.75">
      <c r="E410" s="246"/>
    </row>
    <row r="411" ht="12.75">
      <c r="E411" s="246"/>
    </row>
    <row r="412" ht="12.75">
      <c r="E412" s="246"/>
    </row>
    <row r="413" ht="12.75">
      <c r="E413" s="246"/>
    </row>
    <row r="414" ht="12.75">
      <c r="E414" s="246"/>
    </row>
    <row r="415" ht="12.75">
      <c r="E415" s="246"/>
    </row>
    <row r="416" ht="12.75">
      <c r="E416" s="246"/>
    </row>
    <row r="417" ht="12.75">
      <c r="E417" s="246"/>
    </row>
    <row r="418" ht="12.75">
      <c r="E418" s="246"/>
    </row>
    <row r="419" ht="12.75">
      <c r="E419" s="246"/>
    </row>
    <row r="420" ht="12.75">
      <c r="E420" s="246"/>
    </row>
    <row r="421" ht="12.75">
      <c r="E421" s="246"/>
    </row>
    <row r="422" ht="12.75">
      <c r="E422" s="246"/>
    </row>
    <row r="423" ht="12.75">
      <c r="E423" s="246"/>
    </row>
    <row r="424" ht="12.75">
      <c r="E424" s="246"/>
    </row>
    <row r="425" ht="12.75">
      <c r="E425" s="246"/>
    </row>
    <row r="426" ht="12.75">
      <c r="E426" s="246"/>
    </row>
    <row r="427" ht="12.75">
      <c r="E427" s="246"/>
    </row>
    <row r="428" ht="12.75">
      <c r="E428" s="246"/>
    </row>
    <row r="429" ht="12.75">
      <c r="E429" s="246"/>
    </row>
    <row r="430" ht="12.75">
      <c r="E430" s="246"/>
    </row>
    <row r="431" ht="12.75">
      <c r="E431" s="246"/>
    </row>
    <row r="432" ht="12.75">
      <c r="E432" s="246"/>
    </row>
    <row r="433" ht="12.75">
      <c r="E433" s="246"/>
    </row>
    <row r="434" ht="12.75">
      <c r="E434" s="246"/>
    </row>
    <row r="435" ht="12.75">
      <c r="E435" s="246"/>
    </row>
    <row r="436" ht="12.75">
      <c r="E436" s="246"/>
    </row>
    <row r="437" ht="12.75">
      <c r="E437" s="246"/>
    </row>
    <row r="438" ht="12.75">
      <c r="E438" s="246"/>
    </row>
    <row r="439" ht="12.75">
      <c r="E439" s="246"/>
    </row>
    <row r="440" ht="12.75">
      <c r="E440" s="246"/>
    </row>
    <row r="441" ht="12.75">
      <c r="E441" s="246"/>
    </row>
    <row r="442" ht="12.75">
      <c r="E442" s="246"/>
    </row>
    <row r="443" ht="12.75">
      <c r="E443" s="246"/>
    </row>
    <row r="444" ht="12.75">
      <c r="E444" s="246"/>
    </row>
    <row r="445" ht="12.75">
      <c r="E445" s="246"/>
    </row>
    <row r="446" ht="12.75">
      <c r="E446" s="246"/>
    </row>
    <row r="447" ht="12.75">
      <c r="E447" s="246"/>
    </row>
    <row r="448" ht="12.75">
      <c r="E448" s="246"/>
    </row>
    <row r="449" ht="12.75">
      <c r="E449" s="246"/>
    </row>
    <row r="450" ht="12.75">
      <c r="E450" s="246"/>
    </row>
    <row r="451" ht="12.75">
      <c r="E451" s="246"/>
    </row>
    <row r="452" ht="12.75">
      <c r="E452" s="246"/>
    </row>
    <row r="453" ht="12.75">
      <c r="E453" s="246"/>
    </row>
    <row r="454" ht="12.75">
      <c r="E454" s="246"/>
    </row>
    <row r="455" ht="12.75">
      <c r="E455" s="246"/>
    </row>
    <row r="456" ht="12.75">
      <c r="E456" s="246"/>
    </row>
    <row r="457" ht="12.75">
      <c r="E457" s="246"/>
    </row>
    <row r="458" ht="12.75">
      <c r="E458" s="246"/>
    </row>
    <row r="459" ht="12.75">
      <c r="E459" s="246"/>
    </row>
    <row r="460" ht="12.75">
      <c r="E460" s="246"/>
    </row>
    <row r="461" ht="12.75">
      <c r="E461" s="246"/>
    </row>
    <row r="462" ht="12.75">
      <c r="E462" s="246"/>
    </row>
    <row r="463" ht="12.75">
      <c r="E463" s="246"/>
    </row>
    <row r="464" ht="12.75">
      <c r="E464" s="246"/>
    </row>
    <row r="465" ht="12.75">
      <c r="E465" s="246"/>
    </row>
    <row r="466" ht="12.75">
      <c r="E466" s="246"/>
    </row>
    <row r="467" ht="12.75">
      <c r="E467" s="246"/>
    </row>
    <row r="468" ht="12.75">
      <c r="E468" s="246"/>
    </row>
    <row r="469" ht="12.75">
      <c r="E469" s="246"/>
    </row>
    <row r="470" ht="12.75">
      <c r="E470" s="246"/>
    </row>
    <row r="471" ht="12.75">
      <c r="E471" s="246"/>
    </row>
    <row r="472" ht="12.75">
      <c r="E472" s="246"/>
    </row>
    <row r="473" ht="12.75">
      <c r="E473" s="246"/>
    </row>
    <row r="474" ht="12.75">
      <c r="E474" s="246"/>
    </row>
    <row r="475" ht="12.75">
      <c r="E475" s="246"/>
    </row>
    <row r="476" ht="12.75">
      <c r="E476" s="246"/>
    </row>
    <row r="477" ht="12.75">
      <c r="E477" s="246"/>
    </row>
    <row r="478" ht="12.75">
      <c r="E478" s="246"/>
    </row>
    <row r="479" ht="12.75">
      <c r="E479" s="246"/>
    </row>
    <row r="480" ht="12.75">
      <c r="E480" s="246"/>
    </row>
    <row r="481" ht="12.75">
      <c r="E481" s="246"/>
    </row>
    <row r="482" ht="12.75">
      <c r="E482" s="246"/>
    </row>
    <row r="483" ht="12.75">
      <c r="E483" s="246"/>
    </row>
    <row r="484" ht="12.75">
      <c r="E484" s="246"/>
    </row>
    <row r="485" ht="12.75">
      <c r="E485" s="246"/>
    </row>
    <row r="486" ht="12.75">
      <c r="E486" s="246"/>
    </row>
    <row r="487" ht="12.75">
      <c r="E487" s="246"/>
    </row>
    <row r="488" ht="12.75">
      <c r="E488" s="246"/>
    </row>
    <row r="489" ht="12.75">
      <c r="E489" s="246"/>
    </row>
    <row r="490" ht="12.75">
      <c r="E490" s="246"/>
    </row>
    <row r="491" ht="12.75">
      <c r="E491" s="246"/>
    </row>
    <row r="492" ht="12.75">
      <c r="E492" s="246"/>
    </row>
    <row r="493" ht="12.75">
      <c r="E493" s="246"/>
    </row>
    <row r="494" ht="12.75">
      <c r="E494" s="246"/>
    </row>
    <row r="495" ht="12.75">
      <c r="E495" s="246"/>
    </row>
    <row r="496" ht="12.75">
      <c r="E496" s="246"/>
    </row>
    <row r="497" ht="12.75">
      <c r="E497" s="246"/>
    </row>
    <row r="498" ht="12.75">
      <c r="E498" s="246"/>
    </row>
    <row r="499" ht="12.75">
      <c r="E499" s="246"/>
    </row>
    <row r="500" ht="12.75">
      <c r="E500" s="246"/>
    </row>
    <row r="501" ht="12.75">
      <c r="E501" s="246"/>
    </row>
    <row r="502" ht="12.75">
      <c r="E502" s="246"/>
    </row>
    <row r="503" ht="12.75">
      <c r="E503" s="246"/>
    </row>
    <row r="504" ht="12.75">
      <c r="E504" s="246"/>
    </row>
    <row r="505" ht="12.75">
      <c r="E505" s="246"/>
    </row>
    <row r="506" ht="12.75">
      <c r="E506" s="246"/>
    </row>
    <row r="507" ht="12.75">
      <c r="E507" s="246"/>
    </row>
    <row r="508" ht="12.75">
      <c r="E508" s="246"/>
    </row>
    <row r="509" ht="12.75">
      <c r="E509" s="246"/>
    </row>
    <row r="510" ht="12.75">
      <c r="E510" s="246"/>
    </row>
    <row r="511" ht="12.75">
      <c r="E511" s="246"/>
    </row>
    <row r="512" ht="12.75">
      <c r="E512" s="246"/>
    </row>
    <row r="513" ht="12.75">
      <c r="E513" s="246"/>
    </row>
    <row r="514" ht="12.75">
      <c r="E514" s="246"/>
    </row>
    <row r="515" ht="12.75">
      <c r="E515" s="246"/>
    </row>
    <row r="516" ht="12.75">
      <c r="E516" s="246"/>
    </row>
    <row r="517" ht="12.75">
      <c r="E517" s="246"/>
    </row>
    <row r="518" ht="12.75">
      <c r="E518" s="246"/>
    </row>
    <row r="519" ht="12.75">
      <c r="E519" s="246"/>
    </row>
    <row r="520" ht="12.75">
      <c r="E520" s="246"/>
    </row>
    <row r="521" ht="12.75">
      <c r="E521" s="246"/>
    </row>
    <row r="522" ht="12.75">
      <c r="E522" s="246"/>
    </row>
    <row r="523" ht="12.75">
      <c r="E523" s="246"/>
    </row>
    <row r="524" ht="12.75">
      <c r="E524" s="246"/>
    </row>
    <row r="525" ht="12.75">
      <c r="E525" s="246"/>
    </row>
    <row r="526" ht="12.75">
      <c r="E526" s="246"/>
    </row>
    <row r="527" ht="12.75">
      <c r="E527" s="246"/>
    </row>
    <row r="528" ht="12.75">
      <c r="E528" s="246"/>
    </row>
    <row r="529" ht="12.75">
      <c r="E529" s="246"/>
    </row>
    <row r="530" ht="12.75">
      <c r="E530" s="246"/>
    </row>
    <row r="531" ht="12.75">
      <c r="E531" s="246"/>
    </row>
    <row r="532" ht="12.75">
      <c r="E532" s="246"/>
    </row>
    <row r="533" ht="12.75">
      <c r="E533" s="246"/>
    </row>
    <row r="534" ht="12.75">
      <c r="E534" s="246"/>
    </row>
    <row r="535" ht="12.75">
      <c r="E535" s="246"/>
    </row>
    <row r="536" ht="12.75">
      <c r="E536" s="246"/>
    </row>
    <row r="537" ht="12.75">
      <c r="E537" s="246"/>
    </row>
    <row r="538" ht="12.75">
      <c r="E538" s="246"/>
    </row>
    <row r="539" ht="12.75">
      <c r="E539" s="246"/>
    </row>
    <row r="540" ht="12.75">
      <c r="E540" s="246"/>
    </row>
    <row r="541" ht="12.75">
      <c r="E541" s="246"/>
    </row>
    <row r="542" ht="12.75">
      <c r="E542" s="246"/>
    </row>
    <row r="543" ht="12.75">
      <c r="E543" s="246"/>
    </row>
    <row r="544" ht="12.75">
      <c r="E544" s="246"/>
    </row>
    <row r="545" ht="12.75">
      <c r="E545" s="246"/>
    </row>
    <row r="546" ht="12.75">
      <c r="E546" s="246"/>
    </row>
    <row r="547" ht="12.75">
      <c r="E547" s="246"/>
    </row>
    <row r="548" ht="12.75">
      <c r="E548" s="246"/>
    </row>
    <row r="549" ht="12.75">
      <c r="E549" s="246"/>
    </row>
    <row r="550" ht="12.75">
      <c r="E550" s="246"/>
    </row>
    <row r="551" ht="12.75">
      <c r="E551" s="246"/>
    </row>
    <row r="552" ht="12.75">
      <c r="E552" s="246"/>
    </row>
    <row r="553" ht="12.75">
      <c r="E553" s="246"/>
    </row>
    <row r="554" ht="12.75">
      <c r="E554" s="246"/>
    </row>
    <row r="555" ht="12.75">
      <c r="E555" s="246"/>
    </row>
    <row r="556" ht="12.75">
      <c r="E556" s="246"/>
    </row>
    <row r="557" ht="12.75">
      <c r="E557" s="246"/>
    </row>
    <row r="558" ht="12.75">
      <c r="E558" s="246"/>
    </row>
    <row r="559" ht="12.75">
      <c r="E559" s="246"/>
    </row>
    <row r="560" ht="12.75">
      <c r="E560" s="246"/>
    </row>
    <row r="561" ht="12.75">
      <c r="E561" s="246"/>
    </row>
    <row r="562" ht="12.75">
      <c r="E562" s="246"/>
    </row>
    <row r="563" ht="12.75">
      <c r="E563" s="246"/>
    </row>
    <row r="564" ht="12.75">
      <c r="E564" s="246"/>
    </row>
    <row r="565" ht="12.75">
      <c r="E565" s="246"/>
    </row>
    <row r="566" ht="12.75">
      <c r="E566" s="246"/>
    </row>
    <row r="567" ht="12.75">
      <c r="E567" s="246"/>
    </row>
    <row r="568" ht="12.75">
      <c r="E568" s="246"/>
    </row>
    <row r="569" ht="12.75">
      <c r="E569" s="246"/>
    </row>
    <row r="570" ht="12.75">
      <c r="E570" s="246"/>
    </row>
    <row r="571" ht="12.75">
      <c r="E571" s="246"/>
    </row>
    <row r="572" ht="12.75">
      <c r="E572" s="246"/>
    </row>
    <row r="573" ht="12.75">
      <c r="E573" s="246"/>
    </row>
    <row r="574" ht="12.75">
      <c r="E574" s="246"/>
    </row>
    <row r="575" ht="12.75">
      <c r="E575" s="246"/>
    </row>
    <row r="576" ht="12.75">
      <c r="E576" s="246"/>
    </row>
    <row r="577" ht="12.75">
      <c r="E577" s="246"/>
    </row>
    <row r="578" ht="12.75">
      <c r="E578" s="246"/>
    </row>
    <row r="579" ht="12.75">
      <c r="E579" s="246"/>
    </row>
    <row r="580" ht="12.75">
      <c r="E580" s="246"/>
    </row>
    <row r="581" ht="12.75">
      <c r="E581" s="246"/>
    </row>
    <row r="582" ht="12.75">
      <c r="E582" s="246"/>
    </row>
    <row r="583" ht="12.75">
      <c r="E583" s="246"/>
    </row>
    <row r="584" ht="12.75">
      <c r="E584" s="246"/>
    </row>
    <row r="585" ht="12.75">
      <c r="E585" s="246"/>
    </row>
    <row r="586" ht="12.75">
      <c r="E586" s="246"/>
    </row>
    <row r="587" ht="12.75">
      <c r="E587" s="246"/>
    </row>
    <row r="588" ht="12.75">
      <c r="E588" s="246"/>
    </row>
    <row r="589" ht="12.75">
      <c r="E589" s="246"/>
    </row>
    <row r="590" ht="12.75">
      <c r="E590" s="246"/>
    </row>
    <row r="591" ht="12.75">
      <c r="E591" s="246"/>
    </row>
    <row r="592" ht="12.75">
      <c r="E592" s="246"/>
    </row>
    <row r="593" ht="12.75">
      <c r="E593" s="246"/>
    </row>
    <row r="594" ht="12.75">
      <c r="E594" s="246"/>
    </row>
    <row r="595" ht="12.75">
      <c r="E595" s="246"/>
    </row>
    <row r="596" ht="12.75">
      <c r="E596" s="246"/>
    </row>
    <row r="597" ht="12.75">
      <c r="E597" s="246"/>
    </row>
    <row r="598" ht="12.75">
      <c r="E598" s="246"/>
    </row>
    <row r="599" ht="12.75">
      <c r="E599" s="246"/>
    </row>
    <row r="600" ht="12.75">
      <c r="E600" s="246"/>
    </row>
    <row r="601" ht="12.75">
      <c r="E601" s="246"/>
    </row>
    <row r="602" ht="12.75">
      <c r="E602" s="246"/>
    </row>
    <row r="603" ht="12.75">
      <c r="E603" s="246"/>
    </row>
    <row r="604" ht="12.75">
      <c r="E604" s="246"/>
    </row>
    <row r="605" ht="12.75">
      <c r="E605" s="246"/>
    </row>
    <row r="606" ht="12.75">
      <c r="E606" s="246"/>
    </row>
    <row r="607" ht="12.75">
      <c r="E607" s="246"/>
    </row>
    <row r="608" ht="12.75">
      <c r="E608" s="246"/>
    </row>
    <row r="609" ht="12.75">
      <c r="E609" s="246"/>
    </row>
    <row r="610" ht="12.75">
      <c r="E610" s="246"/>
    </row>
    <row r="611" ht="12.75">
      <c r="E611" s="246"/>
    </row>
    <row r="612" ht="12.75">
      <c r="E612" s="246"/>
    </row>
    <row r="613" ht="12.75">
      <c r="E613" s="246"/>
    </row>
    <row r="614" ht="12.75">
      <c r="E614" s="246"/>
    </row>
    <row r="615" ht="12.75">
      <c r="E615" s="246"/>
    </row>
    <row r="616" ht="12.75">
      <c r="E616" s="246"/>
    </row>
    <row r="617" ht="12.75">
      <c r="E617" s="246"/>
    </row>
    <row r="618" ht="12.75">
      <c r="E618" s="246"/>
    </row>
    <row r="619" ht="12.75">
      <c r="E619" s="246"/>
    </row>
    <row r="620" ht="12.75">
      <c r="E620" s="246"/>
    </row>
    <row r="621" ht="12.75">
      <c r="E621" s="246"/>
    </row>
    <row r="622" ht="12.75">
      <c r="E622" s="246"/>
    </row>
    <row r="623" ht="12.75">
      <c r="E623" s="246"/>
    </row>
    <row r="624" ht="12.75">
      <c r="E624" s="246"/>
    </row>
    <row r="625" ht="12.75">
      <c r="E625" s="246"/>
    </row>
    <row r="626" ht="12.75">
      <c r="E626" s="246"/>
    </row>
    <row r="627" ht="12.75">
      <c r="E627" s="246"/>
    </row>
    <row r="628" ht="12.75">
      <c r="E628" s="246"/>
    </row>
    <row r="629" ht="12.75">
      <c r="E629" s="246"/>
    </row>
    <row r="630" ht="12.75">
      <c r="E630" s="246"/>
    </row>
    <row r="631" ht="12.75">
      <c r="E631" s="246"/>
    </row>
    <row r="632" ht="12.75">
      <c r="E632" s="246"/>
    </row>
    <row r="633" ht="12.75">
      <c r="E633" s="246"/>
    </row>
    <row r="634" ht="12.75">
      <c r="E634" s="246"/>
    </row>
    <row r="635" ht="12.75">
      <c r="E635" s="246"/>
    </row>
    <row r="636" ht="12.75">
      <c r="E636" s="246"/>
    </row>
    <row r="637" ht="12.75">
      <c r="E637" s="246"/>
    </row>
    <row r="638" ht="12.75">
      <c r="E638" s="246"/>
    </row>
    <row r="639" ht="12.75">
      <c r="E639" s="246"/>
    </row>
    <row r="640" ht="12.75">
      <c r="E640" s="246"/>
    </row>
    <row r="641" ht="12.75">
      <c r="E641" s="246"/>
    </row>
    <row r="642" ht="12.75">
      <c r="E642" s="246"/>
    </row>
    <row r="643" ht="12.75">
      <c r="E643" s="246"/>
    </row>
    <row r="644" ht="12.75">
      <c r="E644" s="246"/>
    </row>
    <row r="645" ht="12.75">
      <c r="E645" s="246"/>
    </row>
    <row r="646" ht="12.75">
      <c r="E646" s="246"/>
    </row>
    <row r="647" ht="12.75">
      <c r="E647" s="246"/>
    </row>
    <row r="648" ht="12.75">
      <c r="E648" s="246"/>
    </row>
    <row r="649" ht="12.75">
      <c r="E649" s="246"/>
    </row>
    <row r="650" ht="12.75">
      <c r="E650" s="246"/>
    </row>
    <row r="651" ht="12.75">
      <c r="E651" s="246"/>
    </row>
    <row r="652" ht="12.75">
      <c r="E652" s="246"/>
    </row>
    <row r="653" ht="12.75">
      <c r="E653" s="246"/>
    </row>
    <row r="654" ht="12.75">
      <c r="E654" s="246"/>
    </row>
    <row r="655" ht="12.75">
      <c r="E655" s="246"/>
    </row>
    <row r="656" ht="12.75">
      <c r="E656" s="246"/>
    </row>
    <row r="657" ht="12.75">
      <c r="E657" s="246"/>
    </row>
    <row r="658" ht="12.75">
      <c r="E658" s="246"/>
    </row>
    <row r="659" ht="12.75">
      <c r="E659" s="246"/>
    </row>
    <row r="660" ht="12.75">
      <c r="E660" s="246"/>
    </row>
    <row r="661" ht="12.75">
      <c r="E661" s="246"/>
    </row>
    <row r="662" ht="12.75">
      <c r="E662" s="246"/>
    </row>
    <row r="663" ht="12.75">
      <c r="E663" s="246"/>
    </row>
    <row r="664" ht="12.75">
      <c r="E664" s="246"/>
    </row>
    <row r="665" ht="12.75">
      <c r="E665" s="246"/>
    </row>
    <row r="666" ht="12.75">
      <c r="E666" s="246"/>
    </row>
    <row r="667" ht="12.75">
      <c r="E667" s="246"/>
    </row>
    <row r="668" ht="12.75">
      <c r="E668" s="246"/>
    </row>
    <row r="669" ht="12.75">
      <c r="E669" s="246"/>
    </row>
    <row r="670" ht="12.75">
      <c r="E670" s="246"/>
    </row>
    <row r="671" ht="12.75">
      <c r="E671" s="246"/>
    </row>
    <row r="672" ht="12.75">
      <c r="E672" s="246"/>
    </row>
    <row r="673" ht="12.75">
      <c r="E673" s="246"/>
    </row>
    <row r="674" ht="12.75">
      <c r="E674" s="246"/>
    </row>
    <row r="675" ht="12.75">
      <c r="E675" s="246"/>
    </row>
    <row r="676" ht="12.75">
      <c r="E676" s="246"/>
    </row>
    <row r="677" ht="12.75">
      <c r="E677" s="246"/>
    </row>
    <row r="678" ht="12.75">
      <c r="E678" s="246"/>
    </row>
    <row r="679" ht="12.75">
      <c r="E679" s="246"/>
    </row>
    <row r="680" ht="12.75">
      <c r="E680" s="246"/>
    </row>
    <row r="681" ht="12.75">
      <c r="E681" s="246"/>
    </row>
    <row r="682" ht="12.75">
      <c r="E682" s="246"/>
    </row>
    <row r="683" ht="12.75">
      <c r="E683" s="246"/>
    </row>
    <row r="684" ht="12.75">
      <c r="E684" s="246"/>
    </row>
    <row r="685" ht="12.75">
      <c r="E685" s="246"/>
    </row>
    <row r="686" ht="12.75">
      <c r="E686" s="246"/>
    </row>
    <row r="687" ht="12.75">
      <c r="E687" s="246"/>
    </row>
    <row r="688" ht="12.75">
      <c r="E688" s="246"/>
    </row>
    <row r="689" ht="12.75">
      <c r="E689" s="246"/>
    </row>
    <row r="690" ht="12.75">
      <c r="E690" s="246"/>
    </row>
    <row r="691" ht="12.75">
      <c r="E691" s="246"/>
    </row>
    <row r="692" ht="12.75">
      <c r="E692" s="246"/>
    </row>
    <row r="693" ht="12.75">
      <c r="E693" s="246"/>
    </row>
    <row r="694" ht="12.75">
      <c r="E694" s="246"/>
    </row>
    <row r="695" ht="12.75">
      <c r="E695" s="246"/>
    </row>
    <row r="696" ht="12.75">
      <c r="E696" s="246"/>
    </row>
    <row r="697" ht="12.75">
      <c r="E697" s="246"/>
    </row>
    <row r="698" ht="12.75">
      <c r="E698" s="246"/>
    </row>
    <row r="699" ht="12.75">
      <c r="E699" s="246"/>
    </row>
    <row r="700" ht="12.75">
      <c r="E700" s="246"/>
    </row>
    <row r="701" ht="12.75">
      <c r="E701" s="246"/>
    </row>
    <row r="702" ht="12.75">
      <c r="E702" s="246"/>
    </row>
    <row r="703" ht="12.75">
      <c r="E703" s="246"/>
    </row>
    <row r="704" ht="12.75">
      <c r="E704" s="246"/>
    </row>
    <row r="705" ht="12.75">
      <c r="E705" s="246"/>
    </row>
    <row r="706" ht="12.75">
      <c r="E706" s="246"/>
    </row>
    <row r="707" ht="12.75">
      <c r="E707" s="246"/>
    </row>
    <row r="708" ht="12.75">
      <c r="E708" s="246"/>
    </row>
    <row r="709" ht="12.75">
      <c r="E709" s="246"/>
    </row>
    <row r="710" ht="12.75">
      <c r="E710" s="246"/>
    </row>
    <row r="711" ht="12.75">
      <c r="E711" s="246"/>
    </row>
    <row r="712" ht="12.75">
      <c r="E712" s="246"/>
    </row>
    <row r="713" ht="12.75">
      <c r="E713" s="246"/>
    </row>
    <row r="714" ht="12.75">
      <c r="E714" s="246"/>
    </row>
    <row r="715" ht="12.75">
      <c r="E715" s="246"/>
    </row>
    <row r="716" ht="12.75">
      <c r="E716" s="246"/>
    </row>
    <row r="717" ht="12.75">
      <c r="E717" s="246"/>
    </row>
    <row r="718" ht="12.75">
      <c r="E718" s="246"/>
    </row>
    <row r="719" ht="12.75">
      <c r="E719" s="246"/>
    </row>
    <row r="720" ht="12.75">
      <c r="E720" s="246"/>
    </row>
    <row r="721" ht="12.75">
      <c r="E721" s="246"/>
    </row>
    <row r="722" ht="12.75">
      <c r="E722" s="246"/>
    </row>
    <row r="723" ht="12.75">
      <c r="E723" s="246"/>
    </row>
    <row r="724" ht="12.75">
      <c r="E724" s="246"/>
    </row>
    <row r="725" ht="12.75">
      <c r="E725" s="246"/>
    </row>
    <row r="726" ht="12.75">
      <c r="E726" s="246"/>
    </row>
    <row r="727" ht="12.75">
      <c r="E727" s="246"/>
    </row>
    <row r="728" ht="12.75">
      <c r="E728" s="246"/>
    </row>
    <row r="729" ht="12.75">
      <c r="E729" s="246"/>
    </row>
    <row r="730" ht="12.75">
      <c r="E730" s="246"/>
    </row>
    <row r="731" ht="12.75">
      <c r="E731" s="246"/>
    </row>
    <row r="732" ht="12.75">
      <c r="E732" s="246"/>
    </row>
    <row r="733" ht="12.75">
      <c r="E733" s="246"/>
    </row>
    <row r="734" ht="12.75">
      <c r="E734" s="246"/>
    </row>
    <row r="735" ht="12.75">
      <c r="E735" s="246"/>
    </row>
    <row r="736" ht="12.75">
      <c r="E736" s="246"/>
    </row>
    <row r="737" ht="12.75">
      <c r="E737" s="246"/>
    </row>
    <row r="738" ht="12.75">
      <c r="E738" s="246"/>
    </row>
    <row r="739" ht="12.75">
      <c r="E739" s="246"/>
    </row>
    <row r="740" ht="12.75">
      <c r="E740" s="246"/>
    </row>
    <row r="741" ht="12.75">
      <c r="E741" s="246"/>
    </row>
    <row r="742" ht="12.75">
      <c r="E742" s="246"/>
    </row>
    <row r="743" ht="12.75">
      <c r="E743" s="246"/>
    </row>
    <row r="744" ht="12.75">
      <c r="E744" s="246"/>
    </row>
    <row r="745" ht="12.75">
      <c r="E745" s="246"/>
    </row>
    <row r="746" ht="12.75">
      <c r="E746" s="246"/>
    </row>
    <row r="747" ht="12.75">
      <c r="E747" s="246"/>
    </row>
    <row r="748" ht="12.75">
      <c r="E748" s="246"/>
    </row>
    <row r="749" ht="12.75">
      <c r="E749" s="246"/>
    </row>
    <row r="750" ht="12.75">
      <c r="E750" s="246"/>
    </row>
    <row r="751" ht="12.75">
      <c r="E751" s="246"/>
    </row>
    <row r="752" ht="12.75">
      <c r="E752" s="246"/>
    </row>
    <row r="753" ht="12.75">
      <c r="E753" s="246"/>
    </row>
    <row r="754" ht="12.75">
      <c r="E754" s="246"/>
    </row>
    <row r="755" ht="12.75">
      <c r="E755" s="246"/>
    </row>
    <row r="756" ht="12.75">
      <c r="E756" s="246"/>
    </row>
    <row r="757" ht="12.75">
      <c r="E757" s="246"/>
    </row>
    <row r="758" ht="12.75">
      <c r="E758" s="246"/>
    </row>
    <row r="759" ht="12.75">
      <c r="E759" s="246"/>
    </row>
    <row r="760" ht="12.75">
      <c r="E760" s="246"/>
    </row>
    <row r="761" ht="12.75">
      <c r="E761" s="246"/>
    </row>
    <row r="762" ht="12.75">
      <c r="E762" s="246"/>
    </row>
    <row r="763" ht="12.75">
      <c r="E763" s="246"/>
    </row>
    <row r="764" ht="12.75">
      <c r="E764" s="246"/>
    </row>
    <row r="765" ht="12.75">
      <c r="E765" s="246"/>
    </row>
    <row r="766" ht="12.75">
      <c r="E766" s="246"/>
    </row>
    <row r="767" ht="12.75">
      <c r="E767" s="246"/>
    </row>
    <row r="768" ht="12.75">
      <c r="E768" s="246"/>
    </row>
    <row r="769" ht="12.75">
      <c r="E769" s="246"/>
    </row>
    <row r="770" ht="12.75">
      <c r="E770" s="246"/>
    </row>
    <row r="771" ht="12.75">
      <c r="E771" s="246"/>
    </row>
    <row r="772" ht="12.75">
      <c r="E772" s="246"/>
    </row>
    <row r="773" ht="12.75">
      <c r="E773" s="246"/>
    </row>
    <row r="774" ht="12.75">
      <c r="E774" s="246"/>
    </row>
    <row r="775" ht="12.75">
      <c r="E775" s="246"/>
    </row>
    <row r="776" ht="12.75">
      <c r="E776" s="246"/>
    </row>
    <row r="777" ht="12.75">
      <c r="E777" s="246"/>
    </row>
    <row r="778" ht="12.75">
      <c r="E778" s="246"/>
    </row>
    <row r="779" ht="12.75">
      <c r="E779" s="246"/>
    </row>
    <row r="780" ht="12.75">
      <c r="E780" s="246"/>
    </row>
    <row r="781" ht="12.75">
      <c r="E781" s="246"/>
    </row>
    <row r="782" ht="12.75">
      <c r="E782" s="246"/>
    </row>
    <row r="783" ht="12.75">
      <c r="E783" s="246"/>
    </row>
    <row r="784" ht="12.75">
      <c r="E784" s="246"/>
    </row>
    <row r="785" ht="12.75">
      <c r="E785" s="246"/>
    </row>
    <row r="786" ht="12.75">
      <c r="E786" s="246"/>
    </row>
    <row r="787" ht="12.75">
      <c r="E787" s="246"/>
    </row>
    <row r="788" ht="12.75">
      <c r="E788" s="246"/>
    </row>
    <row r="789" ht="12.75">
      <c r="E789" s="246"/>
    </row>
    <row r="790" ht="12.75">
      <c r="E790" s="246"/>
    </row>
    <row r="791" ht="12.75">
      <c r="E791" s="246"/>
    </row>
    <row r="792" ht="12.75">
      <c r="E792" s="246"/>
    </row>
    <row r="793" ht="12.75">
      <c r="E793" s="246"/>
    </row>
    <row r="794" ht="12.75">
      <c r="E794" s="246"/>
    </row>
    <row r="795" ht="12.75">
      <c r="E795" s="246"/>
    </row>
    <row r="796" ht="12.75">
      <c r="E796" s="246"/>
    </row>
    <row r="797" ht="12.75">
      <c r="E797" s="246"/>
    </row>
    <row r="798" ht="12.75">
      <c r="E798" s="246"/>
    </row>
    <row r="799" ht="12.75">
      <c r="E799" s="246"/>
    </row>
    <row r="800" ht="12.75">
      <c r="E800" s="246"/>
    </row>
    <row r="801" ht="12.75">
      <c r="E801" s="246"/>
    </row>
    <row r="802" ht="12.75">
      <c r="E802" s="246"/>
    </row>
    <row r="803" ht="12.75">
      <c r="E803" s="246"/>
    </row>
    <row r="804" ht="12.75">
      <c r="E804" s="246"/>
    </row>
    <row r="805" ht="12.75">
      <c r="E805" s="246"/>
    </row>
    <row r="806" ht="12.75">
      <c r="E806" s="246"/>
    </row>
    <row r="807" ht="12.75">
      <c r="E807" s="246"/>
    </row>
    <row r="808" ht="12.75">
      <c r="E808" s="246"/>
    </row>
    <row r="809" ht="12.75">
      <c r="E809" s="246"/>
    </row>
    <row r="810" ht="12.75">
      <c r="E810" s="246"/>
    </row>
    <row r="811" ht="12.75">
      <c r="E811" s="246"/>
    </row>
    <row r="812" ht="12.75">
      <c r="E812" s="246"/>
    </row>
    <row r="813" ht="12.75">
      <c r="E813" s="246"/>
    </row>
    <row r="814" ht="12.75">
      <c r="E814" s="246"/>
    </row>
    <row r="815" ht="12.75">
      <c r="E815" s="246"/>
    </row>
    <row r="816" ht="12.75">
      <c r="E816" s="246"/>
    </row>
    <row r="817" ht="12.75">
      <c r="E817" s="246"/>
    </row>
    <row r="818" ht="12.75">
      <c r="E818" s="246"/>
    </row>
    <row r="819" ht="12.75">
      <c r="E819" s="246"/>
    </row>
    <row r="820" ht="12.75">
      <c r="E820" s="246"/>
    </row>
    <row r="821" ht="12.75">
      <c r="E821" s="246"/>
    </row>
    <row r="822" ht="12.75">
      <c r="E822" s="246"/>
    </row>
    <row r="823" ht="12.75">
      <c r="E823" s="246"/>
    </row>
    <row r="824" ht="12.75">
      <c r="E824" s="246"/>
    </row>
    <row r="825" ht="12.75">
      <c r="E825" s="246"/>
    </row>
    <row r="826" ht="12.75">
      <c r="E826" s="246"/>
    </row>
    <row r="827" ht="12.75">
      <c r="E827" s="246"/>
    </row>
    <row r="828" ht="12.75">
      <c r="E828" s="246"/>
    </row>
    <row r="829" ht="12.75">
      <c r="E829" s="246"/>
    </row>
    <row r="830" ht="12.75">
      <c r="E830" s="246"/>
    </row>
    <row r="831" ht="12.75">
      <c r="E831" s="246"/>
    </row>
    <row r="832" ht="12.75">
      <c r="E832" s="246"/>
    </row>
    <row r="833" ht="12.75">
      <c r="E833" s="246"/>
    </row>
    <row r="834" ht="12.75">
      <c r="E834" s="246"/>
    </row>
    <row r="835" ht="12.75">
      <c r="E835" s="246"/>
    </row>
    <row r="836" ht="12.75">
      <c r="E836" s="246"/>
    </row>
    <row r="837" ht="12.75">
      <c r="E837" s="246"/>
    </row>
    <row r="838" ht="12.75">
      <c r="E838" s="246"/>
    </row>
    <row r="839" ht="12.75">
      <c r="E839" s="246"/>
    </row>
    <row r="840" ht="12.75">
      <c r="E840" s="246"/>
    </row>
    <row r="841" ht="12.75">
      <c r="E841" s="246"/>
    </row>
    <row r="842" ht="12.75">
      <c r="E842" s="246"/>
    </row>
    <row r="843" ht="12.75">
      <c r="E843" s="246"/>
    </row>
    <row r="844" ht="12.75">
      <c r="E844" s="246"/>
    </row>
    <row r="845" ht="12.75">
      <c r="E845" s="246"/>
    </row>
    <row r="846" ht="12.75">
      <c r="E846" s="246"/>
    </row>
    <row r="847" ht="12.75">
      <c r="E847" s="246"/>
    </row>
    <row r="848" ht="12.75">
      <c r="E848" s="246"/>
    </row>
    <row r="849" ht="12.75">
      <c r="E849" s="246"/>
    </row>
    <row r="850" ht="12.75">
      <c r="E850" s="246"/>
    </row>
    <row r="851" ht="12.75">
      <c r="E851" s="246"/>
    </row>
    <row r="852" ht="12.75">
      <c r="E852" s="246"/>
    </row>
    <row r="853" ht="12.75">
      <c r="E853" s="246"/>
    </row>
    <row r="854" ht="12.75">
      <c r="E854" s="246"/>
    </row>
    <row r="855" ht="12.75">
      <c r="E855" s="246"/>
    </row>
    <row r="856" ht="12.75">
      <c r="E856" s="246"/>
    </row>
    <row r="857" ht="12.75">
      <c r="E857" s="246"/>
    </row>
    <row r="858" ht="12.75">
      <c r="E858" s="246"/>
    </row>
    <row r="859" ht="12.75">
      <c r="E859" s="246"/>
    </row>
    <row r="860" ht="12.75">
      <c r="E860" s="246"/>
    </row>
    <row r="861" ht="12.75">
      <c r="E861" s="246"/>
    </row>
    <row r="862" ht="12.75">
      <c r="E862" s="246"/>
    </row>
    <row r="863" ht="12.75">
      <c r="E863" s="246"/>
    </row>
    <row r="864" ht="12.75">
      <c r="E864" s="246"/>
    </row>
    <row r="865" ht="12.75">
      <c r="E865" s="246"/>
    </row>
    <row r="866" ht="12.75">
      <c r="E866" s="246"/>
    </row>
    <row r="867" ht="12.75">
      <c r="E867" s="246"/>
    </row>
    <row r="868" ht="12.75">
      <c r="E868" s="246"/>
    </row>
    <row r="869" ht="12.75">
      <c r="E869" s="246"/>
    </row>
    <row r="870" ht="12.75">
      <c r="E870" s="246"/>
    </row>
    <row r="871" ht="12.75">
      <c r="E871" s="246"/>
    </row>
    <row r="872" ht="12.75">
      <c r="E872" s="246"/>
    </row>
    <row r="873" ht="12.75">
      <c r="E873" s="246"/>
    </row>
    <row r="874" ht="12.75">
      <c r="E874" s="246"/>
    </row>
    <row r="875" ht="12.75">
      <c r="E875" s="246"/>
    </row>
    <row r="876" ht="12.75">
      <c r="E876" s="246"/>
    </row>
    <row r="877" ht="12.75">
      <c r="E877" s="246"/>
    </row>
    <row r="878" ht="12.75">
      <c r="E878" s="246"/>
    </row>
    <row r="879" ht="12.75">
      <c r="E879" s="246"/>
    </row>
    <row r="880" ht="12.75">
      <c r="E880" s="246"/>
    </row>
    <row r="881" ht="12.75">
      <c r="E881" s="246"/>
    </row>
    <row r="882" ht="12.75">
      <c r="E882" s="246"/>
    </row>
    <row r="883" ht="12.75">
      <c r="E883" s="246"/>
    </row>
    <row r="884" ht="12.75">
      <c r="E884" s="246"/>
    </row>
    <row r="885" ht="12.75">
      <c r="E885" s="246"/>
    </row>
    <row r="886" ht="12.75">
      <c r="E886" s="246"/>
    </row>
    <row r="887" ht="12.75">
      <c r="E887" s="246"/>
    </row>
    <row r="888" ht="12.75">
      <c r="E888" s="246"/>
    </row>
    <row r="889" ht="12.75">
      <c r="E889" s="246"/>
    </row>
    <row r="890" ht="12.75">
      <c r="E890" s="246"/>
    </row>
    <row r="891" ht="12.75">
      <c r="E891" s="246"/>
    </row>
    <row r="892" ht="12.75">
      <c r="E892" s="246"/>
    </row>
    <row r="893" ht="12.75">
      <c r="E893" s="246"/>
    </row>
    <row r="894" ht="12.75">
      <c r="E894" s="246"/>
    </row>
    <row r="895" ht="12.75">
      <c r="E895" s="246"/>
    </row>
    <row r="896" ht="12.75">
      <c r="E896" s="246"/>
    </row>
    <row r="897" ht="12.75">
      <c r="E897" s="246"/>
    </row>
    <row r="898" ht="12.75">
      <c r="E898" s="246"/>
    </row>
    <row r="899" ht="12.75">
      <c r="E899" s="246"/>
    </row>
    <row r="900" ht="12.75">
      <c r="E900" s="246"/>
    </row>
    <row r="901" ht="12.75">
      <c r="E901" s="246"/>
    </row>
    <row r="902" ht="12.75">
      <c r="E902" s="246"/>
    </row>
    <row r="903" ht="12.75">
      <c r="E903" s="246"/>
    </row>
    <row r="904" ht="12.75">
      <c r="E904" s="246"/>
    </row>
    <row r="905" ht="12.75">
      <c r="E905" s="246"/>
    </row>
    <row r="906" ht="12.75">
      <c r="E906" s="246"/>
    </row>
    <row r="907" ht="12.75">
      <c r="E907" s="246"/>
    </row>
    <row r="908" ht="12.75">
      <c r="E908" s="246"/>
    </row>
    <row r="909" ht="12.75">
      <c r="E909" s="246"/>
    </row>
    <row r="910" ht="12.75">
      <c r="E910" s="246"/>
    </row>
    <row r="911" ht="12.75">
      <c r="E911" s="246"/>
    </row>
    <row r="912" ht="12.75">
      <c r="E912" s="246"/>
    </row>
    <row r="913" ht="12.75">
      <c r="E913" s="246"/>
    </row>
    <row r="914" ht="12.75">
      <c r="E914" s="246"/>
    </row>
    <row r="915" ht="12.75">
      <c r="E915" s="246"/>
    </row>
    <row r="916" ht="12.75">
      <c r="E916" s="246"/>
    </row>
    <row r="917" ht="12.75">
      <c r="E917" s="246"/>
    </row>
    <row r="918" ht="12.75">
      <c r="E918" s="246"/>
    </row>
    <row r="919" ht="12.75">
      <c r="E919" s="246"/>
    </row>
    <row r="920" ht="12.75">
      <c r="E920" s="246"/>
    </row>
    <row r="921" ht="12.75">
      <c r="E921" s="246"/>
    </row>
    <row r="922" ht="12.75">
      <c r="E922" s="246"/>
    </row>
    <row r="923" ht="12.75">
      <c r="E923" s="246"/>
    </row>
    <row r="924" ht="12.75">
      <c r="E924" s="246"/>
    </row>
    <row r="925" ht="12.75">
      <c r="E925" s="246"/>
    </row>
    <row r="926" ht="12.75">
      <c r="E926" s="246"/>
    </row>
    <row r="927" ht="12.75">
      <c r="E927" s="246"/>
    </row>
    <row r="928" ht="12.75">
      <c r="E928" s="246"/>
    </row>
    <row r="929" ht="12.75">
      <c r="E929" s="246"/>
    </row>
    <row r="930" ht="12.75">
      <c r="E930" s="246"/>
    </row>
    <row r="931" ht="12.75">
      <c r="E931" s="246"/>
    </row>
    <row r="932" ht="12.75">
      <c r="E932" s="246"/>
    </row>
    <row r="933" ht="12.75">
      <c r="E933" s="246"/>
    </row>
    <row r="934" ht="12.75">
      <c r="E934" s="246"/>
    </row>
    <row r="935" ht="12.75">
      <c r="E935" s="246"/>
    </row>
    <row r="936" ht="12.75">
      <c r="E936" s="246"/>
    </row>
    <row r="937" ht="12.75">
      <c r="E937" s="246"/>
    </row>
    <row r="938" ht="12.75">
      <c r="E938" s="246"/>
    </row>
    <row r="939" ht="12.75">
      <c r="E939" s="246"/>
    </row>
    <row r="940" ht="12.75">
      <c r="E940" s="246"/>
    </row>
    <row r="941" ht="12.75">
      <c r="E941" s="246"/>
    </row>
    <row r="942" ht="12.75">
      <c r="E942" s="246"/>
    </row>
    <row r="943" ht="12.75">
      <c r="E943" s="246"/>
    </row>
    <row r="944" ht="12.75">
      <c r="E944" s="246"/>
    </row>
    <row r="945" ht="12.75">
      <c r="E945" s="246"/>
    </row>
    <row r="946" ht="12.75">
      <c r="E946" s="246"/>
    </row>
    <row r="947" ht="12.75">
      <c r="E947" s="246"/>
    </row>
    <row r="948" ht="12.75">
      <c r="E948" s="246"/>
    </row>
    <row r="949" ht="12.75">
      <c r="E949" s="246"/>
    </row>
    <row r="950" ht="12.75">
      <c r="E950" s="246"/>
    </row>
    <row r="951" ht="12.75">
      <c r="E951" s="246"/>
    </row>
    <row r="952" ht="12.75">
      <c r="E952" s="246"/>
    </row>
    <row r="953" ht="12.75">
      <c r="E953" s="246"/>
    </row>
    <row r="954" ht="12.75">
      <c r="E954" s="246"/>
    </row>
    <row r="955" ht="12.75">
      <c r="E955" s="246"/>
    </row>
    <row r="956" ht="12.75">
      <c r="E956" s="246"/>
    </row>
    <row r="957" ht="12.75">
      <c r="E957" s="246"/>
    </row>
    <row r="958" ht="12.75">
      <c r="E958" s="246"/>
    </row>
    <row r="959" ht="12.75">
      <c r="E959" s="246"/>
    </row>
    <row r="960" ht="12.75">
      <c r="E960" s="246"/>
    </row>
    <row r="961" ht="12.75">
      <c r="E961" s="246"/>
    </row>
    <row r="962" ht="12.75">
      <c r="E962" s="246"/>
    </row>
    <row r="963" ht="12.75">
      <c r="E963" s="246"/>
    </row>
    <row r="964" ht="12.75">
      <c r="E964" s="246"/>
    </row>
    <row r="965" ht="12.75">
      <c r="E965" s="246"/>
    </row>
    <row r="966" ht="12.75">
      <c r="E966" s="246"/>
    </row>
    <row r="967" ht="12.75">
      <c r="E967" s="246"/>
    </row>
    <row r="968" ht="12.75">
      <c r="E968" s="246"/>
    </row>
    <row r="969" ht="12.75">
      <c r="E969" s="246"/>
    </row>
    <row r="970" ht="12.75">
      <c r="E970" s="246"/>
    </row>
    <row r="971" ht="12.75">
      <c r="E971" s="246"/>
    </row>
    <row r="972" ht="12.75">
      <c r="E972" s="246"/>
    </row>
    <row r="973" ht="12.75">
      <c r="E973" s="246"/>
    </row>
    <row r="974" ht="12.75">
      <c r="E974" s="246"/>
    </row>
    <row r="975" ht="12.75">
      <c r="E975" s="246"/>
    </row>
    <row r="976" ht="12.75">
      <c r="E976" s="246"/>
    </row>
    <row r="977" ht="12.75">
      <c r="E977" s="246"/>
    </row>
    <row r="978" ht="12.75">
      <c r="E978" s="246"/>
    </row>
    <row r="979" ht="12.75">
      <c r="E979" s="246"/>
    </row>
    <row r="980" ht="12.75">
      <c r="E980" s="246"/>
    </row>
    <row r="981" ht="12.75">
      <c r="E981" s="246"/>
    </row>
    <row r="982" ht="12.75">
      <c r="E982" s="246"/>
    </row>
    <row r="983" ht="12.75">
      <c r="E983" s="246"/>
    </row>
    <row r="984" ht="12.75">
      <c r="E984" s="246"/>
    </row>
    <row r="985" ht="12.75">
      <c r="E985" s="246"/>
    </row>
    <row r="986" ht="12.75">
      <c r="E986" s="246"/>
    </row>
    <row r="987" ht="12.75">
      <c r="E987" s="246"/>
    </row>
    <row r="988" ht="12.75">
      <c r="E988" s="246"/>
    </row>
    <row r="989" ht="12.75">
      <c r="E989" s="246"/>
    </row>
    <row r="990" ht="12.75">
      <c r="E990" s="246"/>
    </row>
    <row r="991" ht="12.75">
      <c r="E991" s="246"/>
    </row>
    <row r="992" ht="12.75">
      <c r="E992" s="246"/>
    </row>
    <row r="993" ht="12.75">
      <c r="E993" s="246"/>
    </row>
    <row r="994" ht="12.75">
      <c r="E994" s="246"/>
    </row>
    <row r="995" ht="12.75">
      <c r="E995" s="246"/>
    </row>
    <row r="996" ht="12.75">
      <c r="E996" s="246"/>
    </row>
    <row r="997" ht="12.75">
      <c r="E997" s="246"/>
    </row>
    <row r="998" ht="12.75">
      <c r="E998" s="246"/>
    </row>
    <row r="999" ht="12.75">
      <c r="E999" s="246"/>
    </row>
    <row r="1000" ht="12.75">
      <c r="E1000" s="246"/>
    </row>
    <row r="1001" ht="12.75">
      <c r="E1001" s="246"/>
    </row>
    <row r="1002" ht="12.75">
      <c r="E1002" s="246"/>
    </row>
    <row r="1003" ht="12.75">
      <c r="E1003" s="246"/>
    </row>
    <row r="1004" ht="12.75">
      <c r="E1004" s="246"/>
    </row>
    <row r="1005" ht="12.75">
      <c r="E1005" s="246"/>
    </row>
    <row r="1006" ht="12.75">
      <c r="E1006" s="246"/>
    </row>
    <row r="1007" ht="12.75">
      <c r="E1007" s="246"/>
    </row>
    <row r="1008" ht="12.75">
      <c r="E1008" s="246"/>
    </row>
    <row r="1009" ht="12.75">
      <c r="E1009" s="246"/>
    </row>
    <row r="1010" ht="12.75">
      <c r="E1010" s="246"/>
    </row>
    <row r="1011" ht="12.75">
      <c r="E1011" s="246"/>
    </row>
    <row r="1012" ht="12.75">
      <c r="E1012" s="246"/>
    </row>
    <row r="1013" ht="12.75">
      <c r="E1013" s="246"/>
    </row>
    <row r="1014" ht="12.75">
      <c r="E1014" s="246"/>
    </row>
    <row r="1015" ht="12.75">
      <c r="E1015" s="246"/>
    </row>
    <row r="1016" ht="12.75">
      <c r="E1016" s="246"/>
    </row>
    <row r="1017" ht="12.75">
      <c r="E1017" s="246"/>
    </row>
    <row r="1018" ht="12.75">
      <c r="E1018" s="246"/>
    </row>
    <row r="1019" ht="12.75">
      <c r="E1019" s="246"/>
    </row>
    <row r="1020" ht="12.75">
      <c r="E1020" s="246"/>
    </row>
    <row r="1021" ht="12.75">
      <c r="E1021" s="246"/>
    </row>
    <row r="1022" ht="12.75">
      <c r="E1022" s="246"/>
    </row>
    <row r="1023" ht="12.75">
      <c r="E1023" s="246"/>
    </row>
    <row r="1024" ht="12.75">
      <c r="E1024" s="246"/>
    </row>
    <row r="1025" ht="12.75">
      <c r="E1025" s="246"/>
    </row>
    <row r="1026" ht="12.75">
      <c r="E1026" s="246"/>
    </row>
    <row r="1027" ht="12.75">
      <c r="E1027" s="246"/>
    </row>
    <row r="1028" ht="12.75">
      <c r="E1028" s="246"/>
    </row>
    <row r="1029" ht="12.75">
      <c r="E1029" s="246"/>
    </row>
    <row r="1030" ht="12.75">
      <c r="E1030" s="246"/>
    </row>
    <row r="1031" ht="12.75">
      <c r="E1031" s="246"/>
    </row>
    <row r="1032" ht="12.75">
      <c r="E1032" s="246"/>
    </row>
    <row r="1033" ht="12.75">
      <c r="E1033" s="246"/>
    </row>
    <row r="1034" ht="12.75">
      <c r="E1034" s="246"/>
    </row>
    <row r="1035" ht="12.75">
      <c r="E1035" s="246"/>
    </row>
    <row r="1036" ht="12.75">
      <c r="E1036" s="246"/>
    </row>
    <row r="1037" ht="12.75">
      <c r="E1037" s="246"/>
    </row>
    <row r="1038" ht="12.75">
      <c r="E1038" s="246"/>
    </row>
    <row r="1039" ht="12.75">
      <c r="E1039" s="246"/>
    </row>
    <row r="1040" ht="12.75">
      <c r="E1040" s="246"/>
    </row>
    <row r="1041" ht="12.75">
      <c r="E1041" s="246"/>
    </row>
    <row r="1042" ht="12.75">
      <c r="E1042" s="246"/>
    </row>
    <row r="1043" ht="12.75">
      <c r="E1043" s="246"/>
    </row>
    <row r="1044" ht="12.75">
      <c r="E1044" s="246"/>
    </row>
    <row r="1045" ht="12.75">
      <c r="E1045" s="246"/>
    </row>
    <row r="1046" ht="12.75">
      <c r="E1046" s="246"/>
    </row>
    <row r="1047" ht="12.75">
      <c r="E1047" s="246"/>
    </row>
    <row r="1048" ht="12.75">
      <c r="E1048" s="246"/>
    </row>
    <row r="1049" ht="12.75">
      <c r="E1049" s="246"/>
    </row>
    <row r="1050" ht="12.75">
      <c r="E1050" s="246"/>
    </row>
    <row r="1051" ht="12.75">
      <c r="E1051" s="246"/>
    </row>
    <row r="1052" ht="12.75">
      <c r="E1052" s="246"/>
    </row>
    <row r="1053" ht="12.75">
      <c r="E1053" s="246"/>
    </row>
    <row r="1054" ht="12.75">
      <c r="E1054" s="246"/>
    </row>
    <row r="1055" ht="12.75">
      <c r="E1055" s="246"/>
    </row>
    <row r="1056" ht="12.75">
      <c r="E1056" s="246"/>
    </row>
    <row r="1057" ht="12.75">
      <c r="E1057" s="246"/>
    </row>
    <row r="1058" ht="12.75">
      <c r="E1058" s="246"/>
    </row>
    <row r="1059" ht="12.75">
      <c r="E1059" s="246"/>
    </row>
    <row r="1060" ht="12.75">
      <c r="E1060" s="246"/>
    </row>
    <row r="1061" ht="12.75">
      <c r="E1061" s="246"/>
    </row>
    <row r="1062" ht="12.75">
      <c r="E1062" s="246"/>
    </row>
    <row r="1063" ht="12.75">
      <c r="E1063" s="246"/>
    </row>
    <row r="1064" ht="12.75">
      <c r="E1064" s="246"/>
    </row>
    <row r="1065" ht="12.75">
      <c r="E1065" s="246"/>
    </row>
    <row r="1066" ht="12.75">
      <c r="E1066" s="246"/>
    </row>
    <row r="1067" ht="12.75">
      <c r="E1067" s="246"/>
    </row>
    <row r="1068" ht="12.75">
      <c r="E1068" s="246"/>
    </row>
    <row r="1069" ht="12.75">
      <c r="E1069" s="246"/>
    </row>
    <row r="1070" ht="12.75">
      <c r="E1070" s="246"/>
    </row>
    <row r="1071" ht="12.75">
      <c r="E1071" s="246"/>
    </row>
    <row r="1072" ht="12.75">
      <c r="E1072" s="246"/>
    </row>
    <row r="1073" ht="12.75">
      <c r="E1073" s="246"/>
    </row>
    <row r="1074" ht="12.75">
      <c r="E1074" s="246"/>
    </row>
    <row r="1075" ht="12.75">
      <c r="E1075" s="246"/>
    </row>
    <row r="1076" ht="12.75">
      <c r="E1076" s="246"/>
    </row>
    <row r="1077" ht="12.75">
      <c r="E1077" s="246"/>
    </row>
    <row r="1078" ht="12.75">
      <c r="E1078" s="246"/>
    </row>
    <row r="1079" ht="12.75">
      <c r="E1079" s="246"/>
    </row>
    <row r="1080" ht="12.75">
      <c r="E1080" s="246"/>
    </row>
    <row r="1081" ht="12.75">
      <c r="E1081" s="246"/>
    </row>
    <row r="1082" ht="12.75">
      <c r="E1082" s="246"/>
    </row>
    <row r="1083" ht="12.75">
      <c r="E1083" s="246"/>
    </row>
    <row r="1084" ht="12.75">
      <c r="E1084" s="246"/>
    </row>
    <row r="1085" ht="12.75">
      <c r="E1085" s="246"/>
    </row>
    <row r="1086" ht="12.75">
      <c r="E1086" s="246"/>
    </row>
    <row r="1087" ht="12.75">
      <c r="E1087" s="246"/>
    </row>
    <row r="1088" ht="12.75">
      <c r="E1088" s="246"/>
    </row>
    <row r="1089" ht="12.75">
      <c r="E1089" s="246"/>
    </row>
    <row r="1090" ht="12.75">
      <c r="E1090" s="246"/>
    </row>
    <row r="1091" ht="12.75">
      <c r="E1091" s="246"/>
    </row>
    <row r="1092" ht="12.75">
      <c r="E1092" s="246"/>
    </row>
    <row r="1093" ht="12.75">
      <c r="E1093" s="246"/>
    </row>
    <row r="1094" ht="12.75">
      <c r="E1094" s="246"/>
    </row>
    <row r="1095" ht="12.75">
      <c r="E1095" s="246"/>
    </row>
    <row r="1096" ht="12.75">
      <c r="E1096" s="246"/>
    </row>
    <row r="1097" ht="12.75">
      <c r="E1097" s="246"/>
    </row>
    <row r="1098" ht="12.75">
      <c r="E1098" s="246"/>
    </row>
    <row r="1099" ht="12.75">
      <c r="E1099" s="246"/>
    </row>
    <row r="1100" ht="12.75">
      <c r="E1100" s="246"/>
    </row>
    <row r="1101" ht="12.75">
      <c r="E1101" s="246"/>
    </row>
    <row r="1102" ht="12.75">
      <c r="E1102" s="246"/>
    </row>
    <row r="1103" ht="12.75">
      <c r="E1103" s="246"/>
    </row>
    <row r="1104" ht="12.75">
      <c r="E1104" s="246"/>
    </row>
    <row r="1105" ht="12.75">
      <c r="E1105" s="246"/>
    </row>
    <row r="1106" ht="12.75">
      <c r="E1106" s="246"/>
    </row>
    <row r="1107" ht="12.75">
      <c r="E1107" s="246"/>
    </row>
    <row r="1108" ht="12.75">
      <c r="E1108" s="246"/>
    </row>
    <row r="1109" ht="12.75">
      <c r="E1109" s="246"/>
    </row>
    <row r="1110" ht="12.75">
      <c r="E1110" s="246"/>
    </row>
    <row r="1111" ht="12.75">
      <c r="E1111" s="246"/>
    </row>
    <row r="1112" ht="12.75">
      <c r="E1112" s="246"/>
    </row>
    <row r="1113" ht="12.75">
      <c r="E1113" s="246"/>
    </row>
    <row r="1114" ht="12.75">
      <c r="E1114" s="246"/>
    </row>
    <row r="1115" ht="12.75">
      <c r="E1115" s="246"/>
    </row>
    <row r="1116" ht="12.75">
      <c r="E1116" s="246"/>
    </row>
    <row r="1117" ht="12.75">
      <c r="E1117" s="246"/>
    </row>
    <row r="1118" ht="12.75">
      <c r="E1118" s="246"/>
    </row>
    <row r="1119" ht="12.75">
      <c r="E1119" s="246"/>
    </row>
    <row r="1120" ht="12.75">
      <c r="E1120" s="246"/>
    </row>
    <row r="1121" ht="12.75">
      <c r="E1121" s="246"/>
    </row>
    <row r="1122" ht="12.75">
      <c r="E1122" s="246"/>
    </row>
    <row r="1123" ht="12.75">
      <c r="E1123" s="246"/>
    </row>
    <row r="1124" ht="12.75">
      <c r="E1124" s="246"/>
    </row>
    <row r="1125" ht="12.75">
      <c r="E1125" s="246"/>
    </row>
    <row r="1126" ht="12.75">
      <c r="E1126" s="246"/>
    </row>
    <row r="1127" ht="12.75">
      <c r="E1127" s="246"/>
    </row>
    <row r="1128" ht="12.75">
      <c r="E1128" s="246"/>
    </row>
    <row r="1129" ht="12.75">
      <c r="E1129" s="246"/>
    </row>
    <row r="1130" ht="12.75">
      <c r="E1130" s="246"/>
    </row>
    <row r="1131" ht="12.75">
      <c r="E1131" s="246"/>
    </row>
    <row r="1132" ht="12.75">
      <c r="E1132" s="246"/>
    </row>
    <row r="1133" ht="12.75">
      <c r="E1133" s="246"/>
    </row>
    <row r="1134" ht="12.75">
      <c r="E1134" s="246"/>
    </row>
    <row r="1135" ht="12.75">
      <c r="E1135" s="246"/>
    </row>
    <row r="1136" ht="12.75">
      <c r="E1136" s="246"/>
    </row>
    <row r="1137" ht="12.75">
      <c r="E1137" s="246"/>
    </row>
    <row r="1138" ht="12.75">
      <c r="E1138" s="246"/>
    </row>
    <row r="1139" ht="12.75">
      <c r="E1139" s="246"/>
    </row>
    <row r="1140" ht="12.75">
      <c r="E1140" s="246"/>
    </row>
    <row r="1141" ht="12.75">
      <c r="E1141" s="246"/>
    </row>
    <row r="1142" ht="12.75">
      <c r="E1142" s="246"/>
    </row>
    <row r="1143" ht="12.75">
      <c r="E1143" s="246"/>
    </row>
    <row r="1144" ht="12.75">
      <c r="E1144" s="246"/>
    </row>
    <row r="1145" ht="12.75">
      <c r="E1145" s="246"/>
    </row>
    <row r="1146" ht="12.75">
      <c r="E1146" s="246"/>
    </row>
    <row r="1147" ht="12.75">
      <c r="E1147" s="246"/>
    </row>
    <row r="1148" ht="12.75">
      <c r="E1148" s="246"/>
    </row>
    <row r="1149" ht="12.75">
      <c r="E1149" s="246"/>
    </row>
    <row r="1150" ht="12.75">
      <c r="E1150" s="246"/>
    </row>
    <row r="1151" ht="12.75">
      <c r="E1151" s="246"/>
    </row>
    <row r="1152" ht="12.75">
      <c r="E1152" s="246"/>
    </row>
    <row r="1153" ht="12.75">
      <c r="E1153" s="246"/>
    </row>
    <row r="1154" ht="12.75">
      <c r="E1154" s="246"/>
    </row>
    <row r="1155" ht="12.75">
      <c r="E1155" s="246"/>
    </row>
    <row r="1156" ht="12.75">
      <c r="E1156" s="246"/>
    </row>
    <row r="1157" ht="12.75">
      <c r="E1157" s="246"/>
    </row>
    <row r="1158" ht="12.75">
      <c r="E1158" s="246"/>
    </row>
    <row r="1159" ht="12.75">
      <c r="E1159" s="246"/>
    </row>
    <row r="1160" ht="12.75">
      <c r="E1160" s="246"/>
    </row>
    <row r="1161" ht="12.75">
      <c r="E1161" s="246"/>
    </row>
    <row r="1162" ht="12.75">
      <c r="E1162" s="246"/>
    </row>
    <row r="1163" ht="12.75">
      <c r="E1163" s="246"/>
    </row>
    <row r="1164" ht="12.75">
      <c r="E1164" s="246"/>
    </row>
    <row r="1165" ht="12.75">
      <c r="E1165" s="246"/>
    </row>
    <row r="1166" ht="12.75">
      <c r="E1166" s="246"/>
    </row>
    <row r="1167" ht="12.75">
      <c r="E1167" s="246"/>
    </row>
    <row r="1168" ht="12.75">
      <c r="E1168" s="246"/>
    </row>
    <row r="1169" ht="12.75">
      <c r="E1169" s="246"/>
    </row>
    <row r="1170" ht="12.75">
      <c r="E1170" s="246"/>
    </row>
    <row r="1171" ht="12.75">
      <c r="E1171" s="246"/>
    </row>
    <row r="1172" ht="12.75">
      <c r="E1172" s="246"/>
    </row>
    <row r="1173" ht="12.75">
      <c r="E1173" s="246"/>
    </row>
    <row r="1174" ht="12.75">
      <c r="E1174" s="246"/>
    </row>
    <row r="1175" ht="12.75">
      <c r="E1175" s="246"/>
    </row>
    <row r="1176" ht="12.75">
      <c r="E1176" s="246"/>
    </row>
    <row r="1177" ht="12.75">
      <c r="E1177" s="246"/>
    </row>
    <row r="1178" ht="12.75">
      <c r="E1178" s="246"/>
    </row>
    <row r="1179" ht="12.75">
      <c r="E1179" s="246"/>
    </row>
    <row r="1180" ht="12.75">
      <c r="E1180" s="246"/>
    </row>
    <row r="1181" ht="12.75">
      <c r="E1181" s="246"/>
    </row>
    <row r="1182" ht="12.75">
      <c r="E1182" s="246"/>
    </row>
    <row r="1183" ht="12.75">
      <c r="E1183" s="246"/>
    </row>
    <row r="1184" ht="12.75">
      <c r="E1184" s="246"/>
    </row>
    <row r="1185" ht="12.75">
      <c r="E1185" s="246"/>
    </row>
    <row r="1186" ht="12.75">
      <c r="E1186" s="246"/>
    </row>
    <row r="1187" ht="12.75">
      <c r="E1187" s="246"/>
    </row>
    <row r="1188" ht="12.75">
      <c r="E1188" s="246"/>
    </row>
    <row r="1189" ht="12.75">
      <c r="E1189" s="246"/>
    </row>
    <row r="1190" ht="12.75">
      <c r="E1190" s="246"/>
    </row>
    <row r="1191" ht="12.75">
      <c r="E1191" s="246"/>
    </row>
    <row r="1192" ht="12.75">
      <c r="E1192" s="246"/>
    </row>
    <row r="1193" ht="12.75">
      <c r="E1193" s="246"/>
    </row>
    <row r="1194" ht="12.75">
      <c r="E1194" s="246"/>
    </row>
    <row r="1195" ht="12.75">
      <c r="E1195" s="246"/>
    </row>
    <row r="1196" ht="12.75">
      <c r="E1196" s="246"/>
    </row>
    <row r="1197" ht="12.75">
      <c r="E1197" s="246"/>
    </row>
    <row r="1198" ht="12.75">
      <c r="E1198" s="246"/>
    </row>
    <row r="1199" ht="12.75">
      <c r="E1199" s="246"/>
    </row>
    <row r="1200" ht="12.75">
      <c r="E1200" s="246"/>
    </row>
    <row r="1201" ht="12.75">
      <c r="E1201" s="246"/>
    </row>
    <row r="1202" ht="12.75">
      <c r="E1202" s="246"/>
    </row>
    <row r="1203" ht="12.75">
      <c r="E1203" s="246"/>
    </row>
    <row r="1204" ht="12.75">
      <c r="E1204" s="246"/>
    </row>
    <row r="1205" ht="12.75">
      <c r="E1205" s="246"/>
    </row>
    <row r="1206" ht="12.75">
      <c r="E1206" s="246"/>
    </row>
    <row r="1207" ht="12.75">
      <c r="E1207" s="246"/>
    </row>
    <row r="1208" ht="12.75">
      <c r="E1208" s="246"/>
    </row>
    <row r="1209" ht="12.75">
      <c r="E1209" s="246"/>
    </row>
    <row r="1210" ht="12.75">
      <c r="E1210" s="246"/>
    </row>
    <row r="1211" ht="12.75">
      <c r="E1211" s="246"/>
    </row>
    <row r="1212" ht="12.75">
      <c r="E1212" s="246"/>
    </row>
    <row r="1213" ht="12.75">
      <c r="E1213" s="246"/>
    </row>
    <row r="1214" ht="12.75">
      <c r="E1214" s="246"/>
    </row>
    <row r="1215" ht="12.75">
      <c r="E1215" s="246"/>
    </row>
    <row r="1216" ht="12.75">
      <c r="E1216" s="246"/>
    </row>
    <row r="1217" ht="12.75">
      <c r="E1217" s="246"/>
    </row>
    <row r="1218" ht="12.75">
      <c r="E1218" s="246"/>
    </row>
    <row r="1219" ht="12.75">
      <c r="E1219" s="246"/>
    </row>
    <row r="1220" ht="12.75">
      <c r="E1220" s="246"/>
    </row>
    <row r="1221" ht="12.75">
      <c r="E1221" s="246"/>
    </row>
    <row r="1222" ht="12.75">
      <c r="E1222" s="246"/>
    </row>
    <row r="1223" ht="12.75">
      <c r="E1223" s="246"/>
    </row>
    <row r="1224" ht="12.75">
      <c r="E1224" s="246"/>
    </row>
    <row r="1225" ht="12.75">
      <c r="E1225" s="246"/>
    </row>
    <row r="1226" ht="12.75">
      <c r="E1226" s="246"/>
    </row>
    <row r="1227" ht="12.75">
      <c r="E1227" s="246"/>
    </row>
    <row r="1228" ht="12.75">
      <c r="E1228" s="246"/>
    </row>
    <row r="1229" ht="12.75">
      <c r="E1229" s="246"/>
    </row>
    <row r="1230" ht="12.75">
      <c r="E1230" s="246"/>
    </row>
    <row r="1231" ht="12.75">
      <c r="E1231" s="246"/>
    </row>
    <row r="1232" ht="12.75">
      <c r="E1232" s="246"/>
    </row>
    <row r="1233" ht="12.75">
      <c r="E1233" s="246"/>
    </row>
    <row r="1234" ht="12.75">
      <c r="E1234" s="246"/>
    </row>
    <row r="1235" ht="12.75">
      <c r="E1235" s="246"/>
    </row>
    <row r="1236" ht="12.75">
      <c r="E1236" s="246"/>
    </row>
    <row r="1237" ht="12.75">
      <c r="E1237" s="246"/>
    </row>
    <row r="1238" ht="12.75">
      <c r="E1238" s="246"/>
    </row>
    <row r="1239" ht="12.75">
      <c r="E1239" s="246"/>
    </row>
    <row r="1240" ht="12.75">
      <c r="E1240" s="246"/>
    </row>
    <row r="1241" ht="12.75">
      <c r="E1241" s="246"/>
    </row>
    <row r="1242" ht="12.75">
      <c r="E1242" s="246"/>
    </row>
    <row r="1243" ht="12.75">
      <c r="E1243" s="246"/>
    </row>
    <row r="1244" ht="12.75">
      <c r="E1244" s="246"/>
    </row>
    <row r="1245" ht="12.75">
      <c r="E1245" s="246"/>
    </row>
    <row r="1246" ht="12.75">
      <c r="E1246" s="246"/>
    </row>
    <row r="1247" ht="12.75">
      <c r="E1247" s="246"/>
    </row>
    <row r="1248" ht="12.75">
      <c r="E1248" s="246"/>
    </row>
    <row r="1249" ht="12.75">
      <c r="E1249" s="246"/>
    </row>
    <row r="1250" ht="12.75">
      <c r="E1250" s="246"/>
    </row>
    <row r="1251" ht="12.75">
      <c r="E1251" s="246"/>
    </row>
    <row r="1252" ht="12.75">
      <c r="E1252" s="246"/>
    </row>
    <row r="1253" ht="12.75">
      <c r="E1253" s="246"/>
    </row>
    <row r="1254" ht="12.75">
      <c r="E1254" s="246"/>
    </row>
    <row r="1255" ht="12.75">
      <c r="E1255" s="246"/>
    </row>
    <row r="1256" ht="12.75">
      <c r="E1256" s="246"/>
    </row>
    <row r="1257" ht="12.75">
      <c r="E1257" s="246"/>
    </row>
    <row r="1258" ht="12.75">
      <c r="E1258" s="246"/>
    </row>
    <row r="1259" ht="12.75">
      <c r="E1259" s="246"/>
    </row>
    <row r="1260" ht="12.75">
      <c r="E1260" s="246"/>
    </row>
    <row r="1261" ht="12.75">
      <c r="E1261" s="246"/>
    </row>
    <row r="1262" ht="12.75">
      <c r="E1262" s="246"/>
    </row>
    <row r="1263" ht="12.75">
      <c r="E1263" s="246"/>
    </row>
    <row r="1264" ht="12.75">
      <c r="E1264" s="246"/>
    </row>
    <row r="1265" ht="12.75">
      <c r="E1265" s="246"/>
    </row>
    <row r="1266" ht="12.75">
      <c r="E1266" s="246"/>
    </row>
    <row r="1267" ht="12.75">
      <c r="E1267" s="246"/>
    </row>
    <row r="1268" ht="12.75">
      <c r="E1268" s="246"/>
    </row>
    <row r="1269" ht="12.75">
      <c r="E1269" s="246"/>
    </row>
    <row r="1270" ht="12.75">
      <c r="E1270" s="246"/>
    </row>
    <row r="1271" ht="12.75">
      <c r="E1271" s="246"/>
    </row>
    <row r="1272" ht="12.75">
      <c r="E1272" s="246"/>
    </row>
    <row r="1273" ht="12.75">
      <c r="E1273" s="246"/>
    </row>
    <row r="1274" ht="12.75">
      <c r="E1274" s="246"/>
    </row>
    <row r="1275" ht="12.75">
      <c r="E1275" s="246"/>
    </row>
    <row r="1276" ht="12.75">
      <c r="E1276" s="246"/>
    </row>
    <row r="1277" ht="12.75">
      <c r="E1277" s="246"/>
    </row>
    <row r="1278" ht="12.75">
      <c r="E1278" s="246"/>
    </row>
    <row r="1279" ht="12.75">
      <c r="E1279" s="246"/>
    </row>
    <row r="1280" ht="12.75">
      <c r="E1280" s="246"/>
    </row>
    <row r="1281" ht="12.75">
      <c r="E1281" s="246"/>
    </row>
    <row r="1282" ht="12.75">
      <c r="E1282" s="246"/>
    </row>
    <row r="1283" ht="12.75">
      <c r="E1283" s="246"/>
    </row>
    <row r="1284" ht="12.75">
      <c r="E1284" s="246"/>
    </row>
    <row r="1285" ht="12.75">
      <c r="E1285" s="246"/>
    </row>
    <row r="1286" ht="12.75">
      <c r="E1286" s="246"/>
    </row>
    <row r="1287" ht="12.75">
      <c r="E1287" s="246"/>
    </row>
    <row r="1288" ht="12.75">
      <c r="E1288" s="246"/>
    </row>
    <row r="1289" ht="12.75">
      <c r="E1289" s="246"/>
    </row>
    <row r="1290" ht="12.75">
      <c r="E1290" s="246"/>
    </row>
    <row r="1291" ht="12.75">
      <c r="E1291" s="246"/>
    </row>
    <row r="1292" ht="12.75">
      <c r="E1292" s="246"/>
    </row>
    <row r="1293" ht="12.75">
      <c r="E1293" s="246"/>
    </row>
    <row r="1294" ht="12.75">
      <c r="E1294" s="246"/>
    </row>
    <row r="1295" ht="12.75">
      <c r="E1295" s="246"/>
    </row>
    <row r="1296" ht="12.75">
      <c r="E1296" s="246"/>
    </row>
    <row r="1297" ht="12.75">
      <c r="E1297" s="246"/>
    </row>
    <row r="1298" ht="12.75">
      <c r="E1298" s="246"/>
    </row>
    <row r="1299" ht="12.75">
      <c r="E1299" s="246"/>
    </row>
    <row r="1300" ht="12.75">
      <c r="E1300" s="246"/>
    </row>
    <row r="1301" ht="12.75">
      <c r="E1301" s="246"/>
    </row>
    <row r="1302" ht="12.75">
      <c r="E1302" s="246"/>
    </row>
    <row r="1303" ht="12.75">
      <c r="E1303" s="246"/>
    </row>
    <row r="1304" ht="12.75">
      <c r="E1304" s="246"/>
    </row>
    <row r="1305" ht="12.75">
      <c r="E1305" s="246"/>
    </row>
    <row r="1306" ht="12.75">
      <c r="E1306" s="246"/>
    </row>
    <row r="1307" ht="12.75">
      <c r="E1307" s="246"/>
    </row>
    <row r="1308" ht="12.75">
      <c r="E1308" s="246"/>
    </row>
    <row r="1309" ht="12.75">
      <c r="E1309" s="246"/>
    </row>
    <row r="1310" ht="12.75">
      <c r="E1310" s="246"/>
    </row>
    <row r="1311" ht="12.75">
      <c r="E1311" s="246"/>
    </row>
    <row r="1312" ht="12.75">
      <c r="E1312" s="246"/>
    </row>
    <row r="1313" ht="12.75">
      <c r="E1313" s="246"/>
    </row>
    <row r="1314" ht="12.75">
      <c r="E1314" s="246"/>
    </row>
    <row r="1315" ht="12.75">
      <c r="E1315" s="246"/>
    </row>
    <row r="1316" ht="12.75">
      <c r="E1316" s="246"/>
    </row>
    <row r="1317" ht="12.75">
      <c r="E1317" s="246"/>
    </row>
    <row r="1318" ht="12.75">
      <c r="E1318" s="246"/>
    </row>
    <row r="1319" ht="12.75">
      <c r="E1319" s="246"/>
    </row>
    <row r="1320" ht="12.75">
      <c r="E1320" s="246"/>
    </row>
    <row r="1321" ht="12.75">
      <c r="E1321" s="246"/>
    </row>
    <row r="1322" ht="12.75">
      <c r="E1322" s="246"/>
    </row>
    <row r="1323" ht="12.75">
      <c r="E1323" s="246"/>
    </row>
    <row r="1324" ht="12.75">
      <c r="E1324" s="246"/>
    </row>
    <row r="1325" ht="12.75">
      <c r="E1325" s="246"/>
    </row>
    <row r="1326" ht="12.75">
      <c r="E1326" s="246"/>
    </row>
    <row r="1327" ht="12.75">
      <c r="E1327" s="246"/>
    </row>
    <row r="1328" ht="12.75">
      <c r="E1328" s="246"/>
    </row>
    <row r="1329" ht="12.75">
      <c r="E1329" s="246"/>
    </row>
    <row r="1330" ht="12.75">
      <c r="E1330" s="246"/>
    </row>
    <row r="1331" ht="12.75">
      <c r="E1331" s="246"/>
    </row>
    <row r="1332" ht="12.75">
      <c r="E1332" s="246"/>
    </row>
    <row r="1333" ht="12.75">
      <c r="E1333" s="246"/>
    </row>
    <row r="1334" ht="12.75">
      <c r="E1334" s="246"/>
    </row>
    <row r="1335" ht="12.75">
      <c r="E1335" s="246"/>
    </row>
    <row r="1336" ht="12.75">
      <c r="E1336" s="246"/>
    </row>
    <row r="1337" ht="12.75">
      <c r="E1337" s="246"/>
    </row>
    <row r="1338" ht="12.75">
      <c r="E1338" s="246"/>
    </row>
    <row r="1339" ht="12.75">
      <c r="E1339" s="246"/>
    </row>
    <row r="1340" ht="12.75">
      <c r="E1340" s="246"/>
    </row>
    <row r="1341" ht="12.75">
      <c r="E1341" s="246"/>
    </row>
    <row r="1342" ht="12.75">
      <c r="E1342" s="246"/>
    </row>
    <row r="1343" ht="12.75">
      <c r="E1343" s="246"/>
    </row>
    <row r="1344" ht="12.75">
      <c r="E1344" s="246"/>
    </row>
    <row r="1345" ht="12.75">
      <c r="E1345" s="246"/>
    </row>
    <row r="1346" ht="12.75">
      <c r="E1346" s="246"/>
    </row>
    <row r="1347" ht="12.75">
      <c r="E1347" s="246"/>
    </row>
    <row r="1348" ht="12.75">
      <c r="E1348" s="246"/>
    </row>
    <row r="1349" ht="12.75">
      <c r="E1349" s="246"/>
    </row>
    <row r="1350" ht="12.75">
      <c r="E1350" s="246"/>
    </row>
    <row r="1351" ht="12.75">
      <c r="E1351" s="246"/>
    </row>
    <row r="1352" ht="12.75">
      <c r="E1352" s="246"/>
    </row>
    <row r="1353" ht="12.75">
      <c r="E1353" s="246"/>
    </row>
    <row r="1354" ht="12.75">
      <c r="E1354" s="246"/>
    </row>
    <row r="1355" ht="12.75">
      <c r="E1355" s="246"/>
    </row>
    <row r="1356" ht="12.75">
      <c r="E1356" s="246"/>
    </row>
    <row r="1357" ht="12.75">
      <c r="E1357" s="246"/>
    </row>
    <row r="1358" ht="12.75">
      <c r="E1358" s="246"/>
    </row>
    <row r="1359" ht="12.75">
      <c r="E1359" s="246"/>
    </row>
    <row r="1360" ht="12.75">
      <c r="E1360" s="246"/>
    </row>
    <row r="1361" ht="12.75">
      <c r="E1361" s="246"/>
    </row>
    <row r="1362" ht="12.75">
      <c r="E1362" s="246"/>
    </row>
    <row r="1363" ht="12.75">
      <c r="E1363" s="246"/>
    </row>
    <row r="1364" ht="12.75">
      <c r="E1364" s="246"/>
    </row>
    <row r="1365" ht="12.75">
      <c r="E1365" s="246"/>
    </row>
    <row r="1366" ht="12.75">
      <c r="E1366" s="246"/>
    </row>
    <row r="1367" ht="12.75">
      <c r="E1367" s="246"/>
    </row>
    <row r="1368" ht="12.75">
      <c r="E1368" s="246"/>
    </row>
    <row r="1369" ht="12.75">
      <c r="E1369" s="246"/>
    </row>
    <row r="1370" ht="12.75">
      <c r="E1370" s="246"/>
    </row>
    <row r="1371" ht="12.75">
      <c r="E1371" s="246"/>
    </row>
    <row r="1372" ht="12.75">
      <c r="E1372" s="246"/>
    </row>
    <row r="1373" ht="12.75">
      <c r="E1373" s="246"/>
    </row>
    <row r="1374" ht="12.75">
      <c r="E1374" s="246"/>
    </row>
    <row r="1375" ht="12.75">
      <c r="E1375" s="246"/>
    </row>
    <row r="1376" ht="12.75">
      <c r="E1376" s="246"/>
    </row>
    <row r="1377" ht="12.75">
      <c r="E1377" s="246"/>
    </row>
    <row r="1378" ht="12.75">
      <c r="E1378" s="246"/>
    </row>
    <row r="1379" ht="12.75">
      <c r="E1379" s="246"/>
    </row>
    <row r="1380" ht="12.75">
      <c r="E1380" s="246"/>
    </row>
    <row r="1381" ht="12.75">
      <c r="E1381" s="246"/>
    </row>
    <row r="1382" ht="12.75">
      <c r="E1382" s="246"/>
    </row>
    <row r="1383" ht="12.75">
      <c r="E1383" s="246"/>
    </row>
    <row r="1384" ht="12.75">
      <c r="E1384" s="246"/>
    </row>
    <row r="1385" ht="12.75">
      <c r="E1385" s="246"/>
    </row>
    <row r="1386" ht="12.75">
      <c r="E1386" s="246"/>
    </row>
    <row r="1387" ht="12.75">
      <c r="E1387" s="246"/>
    </row>
    <row r="1388" ht="12.75">
      <c r="E1388" s="246"/>
    </row>
    <row r="1389" ht="12.75">
      <c r="E1389" s="246"/>
    </row>
    <row r="1390" ht="12.75">
      <c r="E1390" s="246"/>
    </row>
    <row r="1391" ht="12.75">
      <c r="E1391" s="246"/>
    </row>
    <row r="1392" ht="12.75">
      <c r="E1392" s="246"/>
    </row>
    <row r="1393" ht="12.75">
      <c r="E1393" s="246"/>
    </row>
    <row r="1394" ht="12.75">
      <c r="E1394" s="246"/>
    </row>
    <row r="1395" ht="12.75">
      <c r="E1395" s="246"/>
    </row>
    <row r="1396" ht="12.75">
      <c r="E1396" s="246"/>
    </row>
    <row r="1397" ht="12.75">
      <c r="E1397" s="246"/>
    </row>
    <row r="1398" ht="12.75">
      <c r="E1398" s="246"/>
    </row>
    <row r="1399" ht="12.75">
      <c r="E1399" s="246"/>
    </row>
    <row r="1400" ht="12.75">
      <c r="E1400" s="246"/>
    </row>
    <row r="1401" ht="12.75">
      <c r="E1401" s="246"/>
    </row>
    <row r="1402" ht="12.75">
      <c r="E1402" s="246"/>
    </row>
    <row r="1403" ht="12.75">
      <c r="E1403" s="246"/>
    </row>
    <row r="1404" ht="12.75">
      <c r="E1404" s="246"/>
    </row>
    <row r="1405" ht="12.75">
      <c r="E1405" s="246"/>
    </row>
    <row r="1406" ht="12.75">
      <c r="E1406" s="246"/>
    </row>
    <row r="1407" ht="12.75">
      <c r="E1407" s="246"/>
    </row>
    <row r="1408" ht="12.75">
      <c r="E1408" s="246"/>
    </row>
    <row r="1409" ht="12.75">
      <c r="E1409" s="246"/>
    </row>
    <row r="1410" ht="12.75">
      <c r="E1410" s="246"/>
    </row>
    <row r="1411" ht="12.75">
      <c r="E1411" s="246"/>
    </row>
    <row r="1412" ht="12.75">
      <c r="E1412" s="246"/>
    </row>
    <row r="1413" ht="12.75">
      <c r="E1413" s="246"/>
    </row>
    <row r="1414" ht="12.75">
      <c r="E1414" s="246"/>
    </row>
    <row r="1415" ht="12.75">
      <c r="E1415" s="246"/>
    </row>
    <row r="1416" ht="12.75">
      <c r="E1416" s="246"/>
    </row>
    <row r="1417" ht="12.75">
      <c r="E1417" s="246"/>
    </row>
    <row r="1418" ht="12.75">
      <c r="E1418" s="246"/>
    </row>
    <row r="1419" ht="12.75">
      <c r="E1419" s="246"/>
    </row>
    <row r="1420" ht="12.75">
      <c r="E1420" s="246"/>
    </row>
    <row r="1421" ht="12.75">
      <c r="E1421" s="246"/>
    </row>
    <row r="1422" ht="12.75">
      <c r="E1422" s="246"/>
    </row>
    <row r="1423" ht="12.75">
      <c r="E1423" s="246"/>
    </row>
    <row r="1424" ht="12.75">
      <c r="E1424" s="246"/>
    </row>
    <row r="1425" ht="12.75">
      <c r="E1425" s="246"/>
    </row>
    <row r="1426" ht="12.75">
      <c r="E1426" s="246"/>
    </row>
    <row r="1427" ht="12.75">
      <c r="E1427" s="246"/>
    </row>
    <row r="1428" ht="12.75">
      <c r="E1428" s="246"/>
    </row>
    <row r="1429" ht="12.75">
      <c r="E1429" s="246"/>
    </row>
    <row r="1430" ht="12.75">
      <c r="E1430" s="246"/>
    </row>
    <row r="1431" ht="12.75">
      <c r="E1431" s="246"/>
    </row>
    <row r="1432" ht="12.75">
      <c r="E1432" s="246"/>
    </row>
    <row r="1433" ht="12.75">
      <c r="E1433" s="246"/>
    </row>
    <row r="1434" ht="12.75">
      <c r="E1434" s="246"/>
    </row>
    <row r="1435" ht="12.75">
      <c r="E1435" s="246"/>
    </row>
    <row r="1436" ht="12.75">
      <c r="E1436" s="246"/>
    </row>
    <row r="1437" ht="12.75">
      <c r="E1437" s="246"/>
    </row>
    <row r="1438" ht="12.75">
      <c r="E1438" s="246"/>
    </row>
    <row r="1439" ht="12.75">
      <c r="E1439" s="246"/>
    </row>
    <row r="1440" ht="12.75">
      <c r="E1440" s="246"/>
    </row>
    <row r="1441" ht="12.75">
      <c r="E1441" s="246"/>
    </row>
    <row r="1442" ht="12.75">
      <c r="E1442" s="246"/>
    </row>
    <row r="1443" ht="12.75">
      <c r="E1443" s="246"/>
    </row>
    <row r="1444" ht="12.75">
      <c r="E1444" s="246"/>
    </row>
    <row r="1445" ht="12.75">
      <c r="E1445" s="246"/>
    </row>
    <row r="1446" ht="12.75">
      <c r="E1446" s="246"/>
    </row>
    <row r="1447" ht="12.75">
      <c r="E1447" s="246"/>
    </row>
    <row r="1448" ht="12.75">
      <c r="E1448" s="246"/>
    </row>
    <row r="1449" ht="12.75">
      <c r="E1449" s="246"/>
    </row>
    <row r="1450" ht="12.75">
      <c r="E1450" s="246"/>
    </row>
    <row r="1451" ht="12.75">
      <c r="E1451" s="246"/>
    </row>
    <row r="1452" ht="12.75">
      <c r="E1452" s="246"/>
    </row>
    <row r="1453" ht="12.75">
      <c r="E1453" s="246"/>
    </row>
    <row r="1454" ht="12.75">
      <c r="E1454" s="246"/>
    </row>
    <row r="1455" ht="12.75">
      <c r="E1455" s="246"/>
    </row>
    <row r="1456" ht="12.75">
      <c r="E1456" s="246"/>
    </row>
    <row r="1457" ht="12.75">
      <c r="E1457" s="246"/>
    </row>
    <row r="1458" ht="12.75">
      <c r="E1458" s="246"/>
    </row>
    <row r="1459" ht="12.75">
      <c r="E1459" s="246"/>
    </row>
    <row r="1460" ht="12.75">
      <c r="E1460" s="246"/>
    </row>
    <row r="1461" ht="12.75">
      <c r="E1461" s="246"/>
    </row>
    <row r="1462" ht="12.75">
      <c r="E1462" s="246"/>
    </row>
    <row r="1463" ht="12.75">
      <c r="E1463" s="246"/>
    </row>
    <row r="1464" ht="12.75">
      <c r="E1464" s="246"/>
    </row>
    <row r="1465" ht="12.75">
      <c r="E1465" s="246"/>
    </row>
    <row r="1466" ht="12.75">
      <c r="E1466" s="246"/>
    </row>
    <row r="1467" ht="12.75">
      <c r="E1467" s="246"/>
    </row>
    <row r="1468" ht="12.75">
      <c r="E1468" s="246"/>
    </row>
    <row r="1469" ht="12.75">
      <c r="E1469" s="246"/>
    </row>
    <row r="1470" ht="12.75">
      <c r="E1470" s="246"/>
    </row>
    <row r="1471" ht="12.75">
      <c r="E1471" s="246"/>
    </row>
    <row r="1472" ht="12.75">
      <c r="E1472" s="246"/>
    </row>
    <row r="1473" ht="12.75">
      <c r="E1473" s="246"/>
    </row>
    <row r="1474" ht="12.75">
      <c r="E1474" s="246"/>
    </row>
    <row r="1475" ht="12.75">
      <c r="E1475" s="246"/>
    </row>
    <row r="1476" ht="12.75">
      <c r="E1476" s="246"/>
    </row>
    <row r="1477" ht="12.75">
      <c r="E1477" s="246"/>
    </row>
    <row r="1478" ht="12.75">
      <c r="E1478" s="246"/>
    </row>
    <row r="1479" ht="12.75">
      <c r="E1479" s="246"/>
    </row>
    <row r="1480" ht="12.75">
      <c r="E1480" s="246"/>
    </row>
    <row r="1481" ht="12.75">
      <c r="E1481" s="246"/>
    </row>
    <row r="1482" ht="12.75">
      <c r="E1482" s="246"/>
    </row>
    <row r="1483" ht="12.75">
      <c r="E1483" s="246"/>
    </row>
    <row r="1484" ht="12.75">
      <c r="E1484" s="246"/>
    </row>
    <row r="1485" ht="12.75">
      <c r="E1485" s="246"/>
    </row>
    <row r="1486" ht="12.75">
      <c r="E1486" s="246"/>
    </row>
    <row r="1487" ht="12.75">
      <c r="E1487" s="246"/>
    </row>
    <row r="1488" ht="12.75">
      <c r="E1488" s="246"/>
    </row>
    <row r="1489" ht="12.75">
      <c r="E1489" s="246"/>
    </row>
    <row r="1490" ht="12.75">
      <c r="E1490" s="246"/>
    </row>
    <row r="1491" ht="12.75">
      <c r="E1491" s="246"/>
    </row>
    <row r="1492" ht="12.75">
      <c r="E1492" s="246"/>
    </row>
    <row r="1493" ht="12.75">
      <c r="E1493" s="246"/>
    </row>
    <row r="1494" ht="12.75">
      <c r="E1494" s="246"/>
    </row>
    <row r="1495" ht="12.75">
      <c r="E1495" s="246"/>
    </row>
    <row r="1496" ht="12.75">
      <c r="E1496" s="246"/>
    </row>
    <row r="1497" ht="12.75">
      <c r="E1497" s="246"/>
    </row>
    <row r="1498" ht="12.75">
      <c r="E1498" s="246"/>
    </row>
    <row r="1499" ht="12.75">
      <c r="E1499" s="246"/>
    </row>
    <row r="1500" ht="12.75">
      <c r="E1500" s="246"/>
    </row>
    <row r="1501" ht="12.75">
      <c r="E1501" s="246"/>
    </row>
    <row r="1502" ht="12.75">
      <c r="E1502" s="246"/>
    </row>
    <row r="1503" ht="12.75">
      <c r="E1503" s="246"/>
    </row>
    <row r="1504" ht="12.75">
      <c r="E1504" s="246"/>
    </row>
    <row r="1505" ht="12.75">
      <c r="E1505" s="246"/>
    </row>
    <row r="1506" ht="12.75">
      <c r="E1506" s="246"/>
    </row>
    <row r="1507" ht="12.75">
      <c r="E1507" s="246"/>
    </row>
    <row r="1508" ht="12.75">
      <c r="E1508" s="246"/>
    </row>
    <row r="1509" ht="12.75">
      <c r="E1509" s="246"/>
    </row>
    <row r="1510" ht="12.75">
      <c r="E1510" s="246"/>
    </row>
    <row r="1511" ht="12.75">
      <c r="E1511" s="246"/>
    </row>
    <row r="1512" ht="12.75">
      <c r="E1512" s="246"/>
    </row>
    <row r="1513" ht="12.75">
      <c r="E1513" s="246"/>
    </row>
    <row r="1514" ht="12.75">
      <c r="E1514" s="246"/>
    </row>
    <row r="1515" ht="12.75">
      <c r="E1515" s="246"/>
    </row>
    <row r="1516" ht="12.75">
      <c r="E1516" s="246"/>
    </row>
    <row r="1517" ht="12.75">
      <c r="E1517" s="246"/>
    </row>
    <row r="1518" ht="12.75">
      <c r="E1518" s="246"/>
    </row>
    <row r="1519" ht="12.75">
      <c r="E1519" s="246"/>
    </row>
    <row r="1520" ht="12.75">
      <c r="E1520" s="246"/>
    </row>
    <row r="1521" ht="12.75">
      <c r="E1521" s="246"/>
    </row>
    <row r="1522" ht="12.75">
      <c r="E1522" s="246"/>
    </row>
    <row r="1523" ht="12.75">
      <c r="E1523" s="246"/>
    </row>
    <row r="1524" ht="12.75">
      <c r="E1524" s="246"/>
    </row>
    <row r="1525" ht="12.75">
      <c r="E1525" s="246"/>
    </row>
    <row r="1526" ht="12.75">
      <c r="E1526" s="246"/>
    </row>
    <row r="1527" ht="12.75">
      <c r="E1527" s="246"/>
    </row>
    <row r="1528" ht="12.75">
      <c r="E1528" s="246"/>
    </row>
    <row r="1529" ht="12.75">
      <c r="E1529" s="246"/>
    </row>
    <row r="1530" ht="12.75">
      <c r="E1530" s="246"/>
    </row>
    <row r="1531" ht="12.75">
      <c r="E1531" s="246"/>
    </row>
    <row r="1532" ht="12.75">
      <c r="E1532" s="246"/>
    </row>
    <row r="1533" ht="12.75">
      <c r="E1533" s="246"/>
    </row>
    <row r="1534" ht="12.75">
      <c r="E1534" s="246"/>
    </row>
    <row r="1535" ht="12.75">
      <c r="E1535" s="246"/>
    </row>
    <row r="1536" ht="12.75">
      <c r="E1536" s="246"/>
    </row>
    <row r="1537" ht="12.75">
      <c r="E1537" s="246"/>
    </row>
    <row r="1538" ht="12.75">
      <c r="E1538" s="246"/>
    </row>
    <row r="1539" ht="12.75">
      <c r="E1539" s="246"/>
    </row>
    <row r="1540" ht="12.75">
      <c r="E1540" s="246"/>
    </row>
    <row r="1541" ht="12.75">
      <c r="E1541" s="246"/>
    </row>
    <row r="1542" ht="12.75">
      <c r="E1542" s="246"/>
    </row>
    <row r="1543" ht="12.75">
      <c r="E1543" s="246"/>
    </row>
    <row r="1544" ht="12.75">
      <c r="E1544" s="246"/>
    </row>
    <row r="1545" ht="12.75">
      <c r="E1545" s="246"/>
    </row>
    <row r="1546" ht="12.75">
      <c r="E1546" s="246"/>
    </row>
    <row r="1547" ht="12.75">
      <c r="E1547" s="246"/>
    </row>
    <row r="1548" ht="12.75">
      <c r="E1548" s="246"/>
    </row>
    <row r="1549" ht="12.75">
      <c r="E1549" s="246"/>
    </row>
    <row r="1550" ht="12.75">
      <c r="E1550" s="246"/>
    </row>
    <row r="1551" ht="12.75">
      <c r="E1551" s="246"/>
    </row>
    <row r="1552" ht="12.75">
      <c r="E1552" s="246"/>
    </row>
    <row r="1553" ht="12.75">
      <c r="E1553" s="246"/>
    </row>
    <row r="1554" ht="12.75">
      <c r="E1554" s="246"/>
    </row>
    <row r="1555" ht="12.75">
      <c r="E1555" s="246"/>
    </row>
    <row r="1556" ht="12.75">
      <c r="E1556" s="246"/>
    </row>
    <row r="1557" ht="12.75">
      <c r="E1557" s="246"/>
    </row>
    <row r="1558" ht="12.75">
      <c r="E1558" s="246"/>
    </row>
    <row r="1559" ht="12.75">
      <c r="E1559" s="246"/>
    </row>
    <row r="1560" ht="12.75">
      <c r="E1560" s="246"/>
    </row>
    <row r="1561" ht="12.75">
      <c r="E1561" s="246"/>
    </row>
    <row r="1562" ht="12.75">
      <c r="E1562" s="246"/>
    </row>
    <row r="1563" ht="12.75">
      <c r="E1563" s="246"/>
    </row>
    <row r="1564" ht="12.75">
      <c r="E1564" s="246"/>
    </row>
    <row r="1565" ht="12.75">
      <c r="E1565" s="246"/>
    </row>
    <row r="1566" ht="12.75">
      <c r="E1566" s="246"/>
    </row>
    <row r="1567" ht="12.75">
      <c r="E1567" s="246"/>
    </row>
    <row r="1568" ht="12.75">
      <c r="E1568" s="246"/>
    </row>
    <row r="1569" ht="12.75">
      <c r="E1569" s="246"/>
    </row>
    <row r="1570" ht="12.75">
      <c r="E1570" s="246"/>
    </row>
    <row r="1571" ht="12.75">
      <c r="E1571" s="246"/>
    </row>
    <row r="1572" ht="12.75">
      <c r="E1572" s="246"/>
    </row>
    <row r="1573" ht="12.75">
      <c r="E1573" s="246"/>
    </row>
    <row r="1574" ht="12.75">
      <c r="E1574" s="246"/>
    </row>
    <row r="1575" ht="12.75">
      <c r="E1575" s="246"/>
    </row>
    <row r="1576" ht="12.75">
      <c r="E1576" s="246"/>
    </row>
    <row r="1577" ht="12.75">
      <c r="E1577" s="246"/>
    </row>
    <row r="1578" ht="12.75">
      <c r="E1578" s="246"/>
    </row>
    <row r="1579" ht="12.75">
      <c r="E1579" s="246"/>
    </row>
    <row r="1580" ht="12.75">
      <c r="E1580" s="246"/>
    </row>
    <row r="1581" ht="12.75">
      <c r="E1581" s="246"/>
    </row>
    <row r="1582" ht="12.75">
      <c r="E1582" s="246"/>
    </row>
    <row r="1583" ht="12.75">
      <c r="E1583" s="246"/>
    </row>
    <row r="1584" ht="12.75">
      <c r="E1584" s="246"/>
    </row>
    <row r="1585" ht="12.75">
      <c r="E1585" s="246"/>
    </row>
    <row r="1586" ht="12.75">
      <c r="E1586" s="246"/>
    </row>
    <row r="1587" ht="12.75">
      <c r="E1587" s="246"/>
    </row>
    <row r="1588" ht="12.75">
      <c r="E1588" s="246"/>
    </row>
    <row r="1589" ht="12.75">
      <c r="E1589" s="246"/>
    </row>
    <row r="1590" ht="12.75">
      <c r="E1590" s="246"/>
    </row>
    <row r="1591" ht="12.75">
      <c r="E1591" s="246"/>
    </row>
    <row r="1592" ht="12.75">
      <c r="E1592" s="246"/>
    </row>
    <row r="1593" ht="12.75">
      <c r="E1593" s="246"/>
    </row>
    <row r="1594" ht="12.75">
      <c r="E1594" s="246"/>
    </row>
    <row r="1595" ht="12.75">
      <c r="E1595" s="246"/>
    </row>
    <row r="1596" ht="12.75">
      <c r="E1596" s="246"/>
    </row>
    <row r="1597" ht="12.75">
      <c r="E1597" s="246"/>
    </row>
    <row r="1598" ht="12.75">
      <c r="E1598" s="246"/>
    </row>
    <row r="1599" ht="12.75">
      <c r="E1599" s="246"/>
    </row>
    <row r="1600" ht="12.75">
      <c r="E1600" s="246"/>
    </row>
    <row r="1601" ht="12.75">
      <c r="E1601" s="246"/>
    </row>
    <row r="1602" ht="12.75">
      <c r="E1602" s="246"/>
    </row>
    <row r="1603" ht="12.75">
      <c r="E1603" s="246"/>
    </row>
    <row r="1604" ht="12.75">
      <c r="E1604" s="246"/>
    </row>
    <row r="1605" ht="12.75">
      <c r="E1605" s="246"/>
    </row>
    <row r="1606" ht="12.75">
      <c r="E1606" s="246"/>
    </row>
    <row r="1607" ht="12.75">
      <c r="E1607" s="246"/>
    </row>
    <row r="1608" ht="12.75">
      <c r="E1608" s="246"/>
    </row>
    <row r="1609" ht="12.75">
      <c r="E1609" s="246"/>
    </row>
    <row r="1610" ht="12.75">
      <c r="E1610" s="246"/>
    </row>
    <row r="1611" ht="12.75">
      <c r="E1611" s="246"/>
    </row>
    <row r="1612" ht="12.75">
      <c r="E1612" s="246"/>
    </row>
    <row r="1613" ht="12.75">
      <c r="E1613" s="246"/>
    </row>
    <row r="1614" ht="12.75">
      <c r="E1614" s="246"/>
    </row>
    <row r="1615" ht="12.75">
      <c r="E1615" s="246"/>
    </row>
    <row r="1616" ht="12.75">
      <c r="E1616" s="246"/>
    </row>
    <row r="1617" ht="12.75">
      <c r="E1617" s="246"/>
    </row>
    <row r="1618" ht="12.75">
      <c r="E1618" s="246"/>
    </row>
    <row r="1619" ht="12.75">
      <c r="E1619" s="246"/>
    </row>
    <row r="1620" ht="12.75">
      <c r="E1620" s="246"/>
    </row>
    <row r="1621" ht="12.75">
      <c r="E1621" s="246"/>
    </row>
    <row r="1622" ht="12.75">
      <c r="E1622" s="246"/>
    </row>
    <row r="1623" ht="12.75">
      <c r="E1623" s="246"/>
    </row>
    <row r="1624" ht="12.75">
      <c r="E1624" s="246"/>
    </row>
    <row r="1625" ht="12.75">
      <c r="E1625" s="246"/>
    </row>
    <row r="1626" ht="12.75">
      <c r="E1626" s="246"/>
    </row>
    <row r="1627" ht="12.75">
      <c r="E1627" s="246"/>
    </row>
    <row r="1628" ht="12.75">
      <c r="E1628" s="246"/>
    </row>
    <row r="1629" ht="12.75">
      <c r="E1629" s="246"/>
    </row>
    <row r="1630" ht="12.75">
      <c r="E1630" s="246"/>
    </row>
    <row r="1631" ht="12.75">
      <c r="E1631" s="246"/>
    </row>
    <row r="1632" ht="12.75">
      <c r="E1632" s="246"/>
    </row>
    <row r="1633" ht="12.75">
      <c r="E1633" s="246"/>
    </row>
    <row r="1634" ht="12.75">
      <c r="E1634" s="246"/>
    </row>
    <row r="1635" ht="12.75">
      <c r="E1635" s="246"/>
    </row>
    <row r="1636" ht="12.75">
      <c r="E1636" s="246"/>
    </row>
    <row r="1637" ht="12.75">
      <c r="E1637" s="246"/>
    </row>
    <row r="1638" ht="12.75">
      <c r="E1638" s="246"/>
    </row>
    <row r="1639" ht="12.75">
      <c r="E1639" s="246"/>
    </row>
    <row r="1640" ht="12.75">
      <c r="E1640" s="246"/>
    </row>
    <row r="1641" ht="12.75">
      <c r="E1641" s="246"/>
    </row>
    <row r="1642" ht="12.75">
      <c r="E1642" s="246"/>
    </row>
    <row r="1643" ht="12.75">
      <c r="E1643" s="246"/>
    </row>
    <row r="1644" ht="12.75">
      <c r="E1644" s="246"/>
    </row>
    <row r="1645" ht="12.75">
      <c r="E1645" s="246"/>
    </row>
    <row r="1646" ht="12.75">
      <c r="E1646" s="246"/>
    </row>
    <row r="1647" ht="12.75">
      <c r="E1647" s="246"/>
    </row>
    <row r="1648" ht="12.75">
      <c r="E1648" s="246"/>
    </row>
    <row r="1649" ht="12.75">
      <c r="E1649" s="246"/>
    </row>
    <row r="1650" ht="12.75">
      <c r="E1650" s="246"/>
    </row>
    <row r="1651" ht="12.75">
      <c r="E1651" s="246"/>
    </row>
    <row r="1652" ht="12.75">
      <c r="E1652" s="246"/>
    </row>
    <row r="1653" ht="12.75">
      <c r="E1653" s="246"/>
    </row>
    <row r="1654" ht="12.75">
      <c r="E1654" s="246"/>
    </row>
    <row r="1655" ht="12.75">
      <c r="E1655" s="246"/>
    </row>
    <row r="1656" ht="12.75">
      <c r="E1656" s="246"/>
    </row>
    <row r="1657" ht="12.75">
      <c r="E1657" s="246"/>
    </row>
    <row r="1658" ht="12.75">
      <c r="E1658" s="246"/>
    </row>
    <row r="1659" ht="12.75">
      <c r="E1659" s="246"/>
    </row>
    <row r="1660" ht="12.75">
      <c r="E1660" s="246"/>
    </row>
    <row r="1661" ht="12.75">
      <c r="E1661" s="246"/>
    </row>
    <row r="1662" ht="12.75">
      <c r="E1662" s="246"/>
    </row>
    <row r="1663" ht="12.75">
      <c r="E1663" s="246"/>
    </row>
    <row r="1664" ht="12.75">
      <c r="E1664" s="246"/>
    </row>
    <row r="1665" ht="12.75">
      <c r="E1665" s="246"/>
    </row>
    <row r="1666" ht="12.75">
      <c r="E1666" s="246"/>
    </row>
    <row r="1667" ht="12.75">
      <c r="E1667" s="246"/>
    </row>
    <row r="1668" ht="12.75">
      <c r="E1668" s="246"/>
    </row>
    <row r="1669" ht="12.75">
      <c r="E1669" s="246"/>
    </row>
    <row r="1670" ht="12.75">
      <c r="E1670" s="246"/>
    </row>
    <row r="1671" ht="12.75">
      <c r="E1671" s="246"/>
    </row>
    <row r="1672" ht="12.75">
      <c r="E1672" s="246"/>
    </row>
    <row r="1673" ht="12.75">
      <c r="E1673" s="246"/>
    </row>
    <row r="1674" ht="12.75">
      <c r="E1674" s="246"/>
    </row>
    <row r="1675" ht="12.75">
      <c r="E1675" s="246"/>
    </row>
    <row r="1676" ht="12.75">
      <c r="E1676" s="246"/>
    </row>
    <row r="1677" ht="12.75">
      <c r="E1677" s="246"/>
    </row>
    <row r="1678" ht="12.75">
      <c r="E1678" s="246"/>
    </row>
    <row r="1679" ht="12.75">
      <c r="E1679" s="246"/>
    </row>
    <row r="1680" ht="12.75">
      <c r="E1680" s="246"/>
    </row>
    <row r="1681" ht="12.75">
      <c r="E1681" s="246"/>
    </row>
    <row r="1682" ht="12.75">
      <c r="E1682" s="246"/>
    </row>
    <row r="1683" ht="12.75">
      <c r="E1683" s="246"/>
    </row>
    <row r="1684" ht="12.75">
      <c r="E1684" s="246"/>
    </row>
    <row r="1685" ht="12.75">
      <c r="E1685" s="246"/>
    </row>
    <row r="1686" ht="12.75">
      <c r="E1686" s="246"/>
    </row>
    <row r="1687" ht="12.75">
      <c r="E1687" s="246"/>
    </row>
    <row r="1688" ht="12.75">
      <c r="E1688" s="246"/>
    </row>
    <row r="1689" ht="12.75">
      <c r="E1689" s="246"/>
    </row>
    <row r="1690" ht="12.75">
      <c r="E1690" s="246"/>
    </row>
    <row r="1691" ht="12.75">
      <c r="E1691" s="246"/>
    </row>
    <row r="1692" ht="12.75">
      <c r="E1692" s="246"/>
    </row>
    <row r="1693" ht="12.75">
      <c r="E1693" s="246"/>
    </row>
    <row r="1694" ht="12.75">
      <c r="E1694" s="246"/>
    </row>
    <row r="1695" ht="12.75">
      <c r="E1695" s="246"/>
    </row>
    <row r="1696" ht="12.75">
      <c r="E1696" s="246"/>
    </row>
    <row r="1697" ht="12.75">
      <c r="E1697" s="246"/>
    </row>
    <row r="1698" ht="12.75">
      <c r="E1698" s="246"/>
    </row>
    <row r="1699" ht="12.75">
      <c r="E1699" s="246"/>
    </row>
    <row r="1700" ht="12.75">
      <c r="E1700" s="246"/>
    </row>
    <row r="1701" ht="12.75">
      <c r="E1701" s="246"/>
    </row>
    <row r="1702" ht="12.75">
      <c r="E1702" s="246"/>
    </row>
    <row r="1703" ht="12.75">
      <c r="E1703" s="246"/>
    </row>
    <row r="1704" ht="12.75">
      <c r="E1704" s="246"/>
    </row>
    <row r="1705" ht="12.75">
      <c r="E1705" s="246"/>
    </row>
    <row r="1706" ht="12.75">
      <c r="E1706" s="246"/>
    </row>
    <row r="1707" ht="12.75">
      <c r="E1707" s="246"/>
    </row>
    <row r="1708" ht="12.75">
      <c r="E1708" s="246"/>
    </row>
    <row r="1709" ht="12.75">
      <c r="E1709" s="246"/>
    </row>
    <row r="1710" ht="12.75">
      <c r="E1710" s="246"/>
    </row>
    <row r="1711" ht="12.75">
      <c r="E1711" s="246"/>
    </row>
    <row r="1712" ht="12.75">
      <c r="E1712" s="246"/>
    </row>
    <row r="1713" ht="12.75">
      <c r="E1713" s="246"/>
    </row>
    <row r="1714" ht="12.75">
      <c r="E1714" s="246"/>
    </row>
    <row r="1715" ht="12.75">
      <c r="E1715" s="246"/>
    </row>
    <row r="1716" ht="12.75">
      <c r="E1716" s="246"/>
    </row>
    <row r="1717" ht="12.75">
      <c r="E1717" s="246"/>
    </row>
    <row r="1718" ht="12.75">
      <c r="E1718" s="246"/>
    </row>
    <row r="1719" ht="12.75">
      <c r="E1719" s="246"/>
    </row>
    <row r="1720" ht="12.75">
      <c r="E1720" s="246"/>
    </row>
    <row r="1721" ht="12.75">
      <c r="E1721" s="246"/>
    </row>
    <row r="1722" ht="12.75">
      <c r="E1722" s="246"/>
    </row>
    <row r="1723" ht="12.75">
      <c r="E1723" s="246"/>
    </row>
    <row r="1724" ht="12.75">
      <c r="E1724" s="246"/>
    </row>
    <row r="1725" ht="12.75">
      <c r="E1725" s="246"/>
    </row>
    <row r="1726" ht="12.75">
      <c r="E1726" s="246"/>
    </row>
    <row r="1727" ht="12.75">
      <c r="E1727" s="246"/>
    </row>
    <row r="1728" ht="12.75">
      <c r="E1728" s="246"/>
    </row>
    <row r="1729" ht="12.75">
      <c r="E1729" s="246"/>
    </row>
    <row r="1730" ht="12.75">
      <c r="E1730" s="246"/>
    </row>
    <row r="1731" ht="12.75">
      <c r="E1731" s="246"/>
    </row>
    <row r="1732" ht="12.75">
      <c r="E1732" s="246"/>
    </row>
    <row r="1733" ht="12.75">
      <c r="E1733" s="246"/>
    </row>
    <row r="1734" ht="12.75">
      <c r="E1734" s="246"/>
    </row>
    <row r="1735" ht="12.75">
      <c r="E1735" s="246"/>
    </row>
    <row r="1736" ht="12.75">
      <c r="E1736" s="246"/>
    </row>
    <row r="1737" ht="12.75">
      <c r="E1737" s="246"/>
    </row>
    <row r="1738" ht="12.75">
      <c r="E1738" s="246"/>
    </row>
    <row r="1739" ht="12.75">
      <c r="E1739" s="246"/>
    </row>
    <row r="1740" ht="12.75">
      <c r="E1740" s="246"/>
    </row>
    <row r="1741" ht="12.75">
      <c r="E1741" s="246"/>
    </row>
    <row r="1742" ht="12.75">
      <c r="E1742" s="246"/>
    </row>
    <row r="1743" ht="12.75">
      <c r="E1743" s="246"/>
    </row>
    <row r="1744" ht="12.75">
      <c r="E1744" s="246"/>
    </row>
    <row r="1745" ht="12.75">
      <c r="E1745" s="246"/>
    </row>
    <row r="1746" ht="12.75">
      <c r="E1746" s="246"/>
    </row>
    <row r="1747" ht="12.75">
      <c r="E1747" s="246"/>
    </row>
    <row r="1748" ht="12.75">
      <c r="E1748" s="246"/>
    </row>
    <row r="1749" ht="12.75">
      <c r="E1749" s="246"/>
    </row>
    <row r="1750" ht="12.75">
      <c r="E1750" s="246"/>
    </row>
    <row r="1751" ht="12.75">
      <c r="E1751" s="246"/>
    </row>
    <row r="1752" ht="12.75">
      <c r="E1752" s="246"/>
    </row>
    <row r="1753" ht="12.75">
      <c r="E1753" s="246"/>
    </row>
    <row r="1754" ht="12.75">
      <c r="E1754" s="246"/>
    </row>
    <row r="1755" ht="12.75">
      <c r="E1755" s="246"/>
    </row>
    <row r="1756" ht="12.75">
      <c r="E1756" s="246"/>
    </row>
    <row r="1757" ht="12.75">
      <c r="E1757" s="246"/>
    </row>
    <row r="1758" ht="12.75">
      <c r="E1758" s="246"/>
    </row>
    <row r="1759" ht="12.75">
      <c r="E1759" s="246"/>
    </row>
    <row r="1760" ht="12.75">
      <c r="E1760" s="246"/>
    </row>
    <row r="1761" ht="12.75">
      <c r="E1761" s="246"/>
    </row>
    <row r="1762" ht="12.75">
      <c r="E1762" s="246"/>
    </row>
    <row r="1763" ht="12.75">
      <c r="E1763" s="246"/>
    </row>
    <row r="1764" ht="12.75">
      <c r="E1764" s="246"/>
    </row>
    <row r="1765" ht="12.75">
      <c r="E1765" s="246"/>
    </row>
    <row r="1766" ht="12.75">
      <c r="E1766" s="246"/>
    </row>
    <row r="1767" ht="12.75">
      <c r="E1767" s="246"/>
    </row>
    <row r="1768" ht="12.75">
      <c r="E1768" s="246"/>
    </row>
    <row r="1769" ht="12.75">
      <c r="E1769" s="246"/>
    </row>
    <row r="1770" ht="12.75">
      <c r="E1770" s="246"/>
    </row>
    <row r="1771" ht="12.75">
      <c r="E1771" s="246"/>
    </row>
    <row r="1772" ht="12.75">
      <c r="E1772" s="246"/>
    </row>
    <row r="1773" ht="12.75">
      <c r="E1773" s="246"/>
    </row>
    <row r="1774" ht="12.75">
      <c r="E1774" s="246"/>
    </row>
    <row r="1775" ht="12.75">
      <c r="E1775" s="246"/>
    </row>
    <row r="1776" ht="12.75">
      <c r="E1776" s="246"/>
    </row>
    <row r="1777" ht="12.75">
      <c r="E1777" s="246"/>
    </row>
    <row r="1778" ht="12.75">
      <c r="E1778" s="246"/>
    </row>
    <row r="1779" ht="12.75">
      <c r="E1779" s="246"/>
    </row>
    <row r="1780" ht="12.75">
      <c r="E1780" s="246"/>
    </row>
    <row r="1781" ht="12.75">
      <c r="E1781" s="246"/>
    </row>
    <row r="1782" ht="12.75">
      <c r="E1782" s="246"/>
    </row>
    <row r="1783" ht="12.75">
      <c r="E1783" s="246"/>
    </row>
    <row r="1784" ht="12.75">
      <c r="E1784" s="246"/>
    </row>
    <row r="1785" ht="12.75">
      <c r="E1785" s="246"/>
    </row>
    <row r="1786" ht="12.75">
      <c r="E1786" s="246"/>
    </row>
    <row r="1787" ht="12.75">
      <c r="E1787" s="246"/>
    </row>
    <row r="1788" ht="12.75">
      <c r="E1788" s="246"/>
    </row>
    <row r="1789" ht="12.75">
      <c r="E1789" s="246"/>
    </row>
    <row r="1790" ht="12.75">
      <c r="E1790" s="246"/>
    </row>
    <row r="1791" ht="12.75">
      <c r="E1791" s="246"/>
    </row>
    <row r="1792" ht="12.75">
      <c r="E1792" s="246"/>
    </row>
    <row r="1793" ht="12.75">
      <c r="E1793" s="246"/>
    </row>
    <row r="1794" ht="12.75">
      <c r="E1794" s="246"/>
    </row>
    <row r="1795" ht="12.75">
      <c r="E1795" s="246"/>
    </row>
    <row r="1796" ht="12.75">
      <c r="E1796" s="246"/>
    </row>
    <row r="1797" ht="12.75">
      <c r="E1797" s="246"/>
    </row>
    <row r="1798" ht="12.75">
      <c r="E1798" s="246"/>
    </row>
    <row r="1799" ht="12.75">
      <c r="E1799" s="246"/>
    </row>
    <row r="1800" ht="12.75">
      <c r="E1800" s="246"/>
    </row>
    <row r="1801" ht="12.75">
      <c r="E1801" s="246"/>
    </row>
    <row r="1802" ht="12.75">
      <c r="E1802" s="246"/>
    </row>
    <row r="1803" ht="12.75">
      <c r="E1803" s="246"/>
    </row>
    <row r="1804" ht="12.75">
      <c r="E1804" s="246"/>
    </row>
    <row r="1805" ht="12.75">
      <c r="E1805" s="246"/>
    </row>
    <row r="1806" ht="12.75">
      <c r="E1806" s="246"/>
    </row>
    <row r="1807" ht="12.75">
      <c r="E1807" s="246"/>
    </row>
    <row r="1808" ht="12.75">
      <c r="E1808" s="246"/>
    </row>
    <row r="1809" ht="12.75">
      <c r="E1809" s="246"/>
    </row>
    <row r="1810" ht="12.75">
      <c r="E1810" s="246"/>
    </row>
    <row r="1811" ht="12.75">
      <c r="E1811" s="246"/>
    </row>
    <row r="1812" ht="12.75">
      <c r="E1812" s="246"/>
    </row>
    <row r="1813" ht="12.75">
      <c r="E1813" s="246"/>
    </row>
    <row r="1814" ht="12.75">
      <c r="E1814" s="246"/>
    </row>
    <row r="1815" ht="12.75">
      <c r="E1815" s="246"/>
    </row>
    <row r="1816" ht="12.75">
      <c r="E1816" s="246"/>
    </row>
    <row r="1817" ht="12.75">
      <c r="E1817" s="246"/>
    </row>
    <row r="1818" ht="12.75">
      <c r="E1818" s="246"/>
    </row>
    <row r="1819" ht="12.75">
      <c r="E1819" s="246"/>
    </row>
    <row r="1820" ht="12.75">
      <c r="E1820" s="246"/>
    </row>
    <row r="1821" ht="12.75">
      <c r="E1821" s="246"/>
    </row>
    <row r="1822" ht="12.75">
      <c r="E1822" s="246"/>
    </row>
    <row r="1823" ht="12.75">
      <c r="E1823" s="246"/>
    </row>
    <row r="1824" ht="12.75">
      <c r="E1824" s="246"/>
    </row>
    <row r="1825" ht="12.75">
      <c r="E1825" s="246"/>
    </row>
    <row r="1826" ht="12.75">
      <c r="E1826" s="246"/>
    </row>
    <row r="1827" ht="12.75">
      <c r="E1827" s="246"/>
    </row>
    <row r="1828" ht="12.75">
      <c r="E1828" s="246"/>
    </row>
    <row r="1829" ht="12.75">
      <c r="E1829" s="246"/>
    </row>
    <row r="1830" ht="12.75">
      <c r="E1830" s="246"/>
    </row>
    <row r="1831" ht="12.75">
      <c r="E1831" s="246"/>
    </row>
    <row r="1832" ht="12.75">
      <c r="E1832" s="246"/>
    </row>
    <row r="1833" ht="12.75">
      <c r="E1833" s="246"/>
    </row>
    <row r="1834" ht="12.75">
      <c r="E1834" s="246"/>
    </row>
    <row r="1835" ht="12.75">
      <c r="E1835" s="246"/>
    </row>
    <row r="1836" ht="12.75">
      <c r="E1836" s="246"/>
    </row>
    <row r="1837" ht="12.75">
      <c r="E1837" s="246"/>
    </row>
    <row r="1838" ht="12.75">
      <c r="E1838" s="246"/>
    </row>
    <row r="1839" ht="12.75">
      <c r="E1839" s="246"/>
    </row>
    <row r="1840" ht="12.75">
      <c r="E1840" s="246"/>
    </row>
    <row r="1841" ht="12.75">
      <c r="E1841" s="246"/>
    </row>
    <row r="1842" ht="12.75">
      <c r="E1842" s="246"/>
    </row>
    <row r="1843" ht="12.75">
      <c r="E1843" s="246"/>
    </row>
    <row r="1844" ht="12.75">
      <c r="E1844" s="246"/>
    </row>
    <row r="1845" ht="12.75">
      <c r="E1845" s="246"/>
    </row>
    <row r="1846" ht="12.75">
      <c r="E1846" s="246"/>
    </row>
    <row r="1847" ht="12.75">
      <c r="E1847" s="246"/>
    </row>
    <row r="1848" ht="12.75">
      <c r="E1848" s="246"/>
    </row>
    <row r="1849" ht="12.75">
      <c r="E1849" s="246"/>
    </row>
    <row r="1850" ht="12.75">
      <c r="E1850" s="246"/>
    </row>
    <row r="1851" ht="12.75">
      <c r="E1851" s="246"/>
    </row>
    <row r="1852" ht="12.75">
      <c r="E1852" s="246"/>
    </row>
    <row r="1853" ht="12.75">
      <c r="E1853" s="246"/>
    </row>
    <row r="1854" ht="12.75">
      <c r="E1854" s="246"/>
    </row>
    <row r="1855" ht="12.75">
      <c r="E1855" s="246"/>
    </row>
    <row r="1856" ht="12.75">
      <c r="E1856" s="246"/>
    </row>
    <row r="1857" ht="12.75">
      <c r="E1857" s="246"/>
    </row>
    <row r="1858" ht="12.75">
      <c r="E1858" s="246"/>
    </row>
    <row r="1859" ht="12.75">
      <c r="E1859" s="246"/>
    </row>
    <row r="1860" ht="12.75">
      <c r="E1860" s="246"/>
    </row>
    <row r="1861" ht="12.75">
      <c r="E1861" s="246"/>
    </row>
    <row r="1862" ht="12.75">
      <c r="E1862" s="246"/>
    </row>
    <row r="1863" ht="12.75">
      <c r="E1863" s="246"/>
    </row>
    <row r="1864" ht="12.75">
      <c r="E1864" s="246"/>
    </row>
    <row r="1865" ht="12.75">
      <c r="E1865" s="246"/>
    </row>
    <row r="1866" ht="12.75">
      <c r="E1866" s="246"/>
    </row>
    <row r="1867" ht="12.75">
      <c r="E1867" s="246"/>
    </row>
    <row r="1868" ht="12.75">
      <c r="E1868" s="246"/>
    </row>
    <row r="1869" ht="12.75">
      <c r="E1869" s="246"/>
    </row>
    <row r="1870" ht="12.75">
      <c r="E1870" s="246"/>
    </row>
    <row r="1871" ht="12.75">
      <c r="E1871" s="246"/>
    </row>
    <row r="1872" ht="12.75">
      <c r="E1872" s="246"/>
    </row>
    <row r="1873" ht="12.75">
      <c r="E1873" s="246"/>
    </row>
    <row r="1874" ht="12.75">
      <c r="E1874" s="246"/>
    </row>
    <row r="1875" ht="12.75">
      <c r="E1875" s="246"/>
    </row>
    <row r="1876" ht="12.75">
      <c r="E1876" s="246"/>
    </row>
    <row r="1877" ht="12.75">
      <c r="E1877" s="246"/>
    </row>
    <row r="1878" ht="12.75">
      <c r="E1878" s="246"/>
    </row>
    <row r="1879" ht="12.75">
      <c r="E1879" s="246"/>
    </row>
    <row r="1880" ht="12.75">
      <c r="E1880" s="246"/>
    </row>
    <row r="1881" ht="12.75">
      <c r="E1881" s="246"/>
    </row>
    <row r="1882" ht="12.75">
      <c r="E1882" s="246"/>
    </row>
    <row r="1883" ht="12.75">
      <c r="E1883" s="246"/>
    </row>
    <row r="1884" ht="12.75">
      <c r="E1884" s="246"/>
    </row>
    <row r="1885" ht="12.75">
      <c r="E1885" s="246"/>
    </row>
    <row r="1886" ht="12.75">
      <c r="E1886" s="246"/>
    </row>
    <row r="1887" ht="12.75">
      <c r="E1887" s="246"/>
    </row>
    <row r="1888" ht="12.75">
      <c r="E1888" s="246"/>
    </row>
    <row r="1889" ht="12.75">
      <c r="E1889" s="246"/>
    </row>
    <row r="1890" ht="12.75">
      <c r="E1890" s="246"/>
    </row>
    <row r="1891" ht="12.75">
      <c r="E1891" s="246"/>
    </row>
    <row r="1892" ht="12.75">
      <c r="E1892" s="246"/>
    </row>
    <row r="1893" ht="12.75">
      <c r="E1893" s="246"/>
    </row>
    <row r="1894" ht="12.75">
      <c r="E1894" s="246"/>
    </row>
    <row r="1895" ht="12.75">
      <c r="E1895" s="246"/>
    </row>
    <row r="1896" ht="12.75">
      <c r="E1896" s="246"/>
    </row>
    <row r="1897" ht="12.75">
      <c r="E1897" s="246"/>
    </row>
    <row r="1898" ht="12.75">
      <c r="E1898" s="246"/>
    </row>
    <row r="1899" ht="12.75">
      <c r="E1899" s="246"/>
    </row>
    <row r="1900" ht="12.75">
      <c r="E1900" s="246"/>
    </row>
    <row r="1901" ht="12.75">
      <c r="E1901" s="246"/>
    </row>
    <row r="1902" ht="12.75">
      <c r="E1902" s="246"/>
    </row>
    <row r="1903" ht="12.75">
      <c r="E1903" s="246"/>
    </row>
    <row r="1904" ht="12.75">
      <c r="E1904" s="246"/>
    </row>
    <row r="1905" ht="12.75">
      <c r="E1905" s="246"/>
    </row>
    <row r="1906" ht="12.75">
      <c r="E1906" s="246"/>
    </row>
    <row r="1907" ht="12.75">
      <c r="E1907" s="246"/>
    </row>
    <row r="1908" ht="12.75">
      <c r="E1908" s="246"/>
    </row>
    <row r="1909" ht="12.75">
      <c r="E1909" s="246"/>
    </row>
    <row r="1910" ht="12.75">
      <c r="E1910" s="246"/>
    </row>
    <row r="1911" ht="12.75">
      <c r="E1911" s="246"/>
    </row>
    <row r="1912" ht="12.75">
      <c r="E1912" s="246"/>
    </row>
    <row r="1913" ht="12.75">
      <c r="E1913" s="246"/>
    </row>
    <row r="1914" ht="12.75">
      <c r="E1914" s="246"/>
    </row>
    <row r="1915" ht="12.75">
      <c r="E1915" s="246"/>
    </row>
    <row r="1916" ht="12.75">
      <c r="E1916" s="246"/>
    </row>
    <row r="1917" ht="12.75">
      <c r="E1917" s="246"/>
    </row>
    <row r="1918" ht="12.75">
      <c r="E1918" s="246"/>
    </row>
    <row r="1919" ht="12.75">
      <c r="E1919" s="246"/>
    </row>
    <row r="1920" ht="12.75">
      <c r="E1920" s="246"/>
    </row>
    <row r="1921" ht="12.75">
      <c r="E1921" s="246"/>
    </row>
    <row r="1922" ht="12.75">
      <c r="E1922" s="246"/>
    </row>
    <row r="1923" ht="12.75">
      <c r="E1923" s="246"/>
    </row>
    <row r="1924" ht="12.75">
      <c r="E1924" s="246"/>
    </row>
    <row r="1925" ht="12.75">
      <c r="E1925" s="246"/>
    </row>
    <row r="1926" ht="12.75">
      <c r="E1926" s="246"/>
    </row>
    <row r="1927" ht="12.75">
      <c r="E1927" s="246"/>
    </row>
    <row r="1928" ht="12.75">
      <c r="E1928" s="246"/>
    </row>
    <row r="1929" ht="12.75">
      <c r="E1929" s="246"/>
    </row>
    <row r="1930" ht="12.75">
      <c r="E1930" s="246"/>
    </row>
    <row r="1931" ht="12.75">
      <c r="E1931" s="246"/>
    </row>
    <row r="1932" ht="12.75">
      <c r="E1932" s="246"/>
    </row>
    <row r="1933" ht="12.75">
      <c r="E1933" s="246"/>
    </row>
    <row r="1934" ht="12.75">
      <c r="E1934" s="246"/>
    </row>
    <row r="1935" ht="12.75">
      <c r="E1935" s="246"/>
    </row>
    <row r="1936" ht="12.75">
      <c r="E1936" s="246"/>
    </row>
    <row r="1937" ht="12.75">
      <c r="E1937" s="246"/>
    </row>
    <row r="1938" ht="12.75">
      <c r="E1938" s="246"/>
    </row>
    <row r="1939" ht="12.75">
      <c r="E1939" s="246"/>
    </row>
    <row r="1940" ht="12.75">
      <c r="E1940" s="246"/>
    </row>
    <row r="1941" ht="12.75">
      <c r="E1941" s="246"/>
    </row>
    <row r="1942" ht="12.75">
      <c r="E1942" s="246"/>
    </row>
    <row r="1943" ht="12.75">
      <c r="E1943" s="246"/>
    </row>
    <row r="1944" ht="12.75">
      <c r="E1944" s="246"/>
    </row>
    <row r="1945" ht="12.75">
      <c r="E1945" s="246"/>
    </row>
    <row r="1946" ht="12.75">
      <c r="E1946" s="246"/>
    </row>
    <row r="1947" ht="12.75">
      <c r="E1947" s="246"/>
    </row>
    <row r="1948" ht="12.75">
      <c r="E1948" s="246"/>
    </row>
    <row r="1949" ht="12.75">
      <c r="E1949" s="246"/>
    </row>
    <row r="1950" ht="12.75">
      <c r="E1950" s="246"/>
    </row>
    <row r="1951" ht="12.75">
      <c r="E1951" s="246"/>
    </row>
    <row r="1952" ht="12.75">
      <c r="E1952" s="246"/>
    </row>
    <row r="1953" ht="12.75">
      <c r="E1953" s="246"/>
    </row>
    <row r="1954" ht="12.75">
      <c r="E1954" s="246"/>
    </row>
    <row r="1955" ht="12.75">
      <c r="E1955" s="246"/>
    </row>
    <row r="1956" ht="12.75">
      <c r="E1956" s="246"/>
    </row>
    <row r="1957" ht="12.75">
      <c r="E1957" s="246"/>
    </row>
    <row r="1958" ht="12.75">
      <c r="E1958" s="246"/>
    </row>
    <row r="1959" ht="12.75">
      <c r="E1959" s="246"/>
    </row>
    <row r="1960" ht="12.75">
      <c r="E1960" s="246"/>
    </row>
    <row r="1961" ht="12.75">
      <c r="E1961" s="246"/>
    </row>
    <row r="1962" ht="12.75">
      <c r="E1962" s="246"/>
    </row>
    <row r="1963" ht="12.75">
      <c r="E1963" s="246"/>
    </row>
    <row r="1964" ht="12.75">
      <c r="E1964" s="246"/>
    </row>
    <row r="1965" ht="12.75">
      <c r="E1965" s="246"/>
    </row>
    <row r="1966" ht="12.75">
      <c r="E1966" s="246"/>
    </row>
    <row r="1967" ht="12.75">
      <c r="E1967" s="246"/>
    </row>
    <row r="1968" ht="12.75">
      <c r="E1968" s="246"/>
    </row>
    <row r="1969" ht="12.75">
      <c r="E1969" s="246"/>
    </row>
    <row r="1970" ht="12.75">
      <c r="E1970" s="246"/>
    </row>
    <row r="1971" ht="12.75">
      <c r="E1971" s="246"/>
    </row>
    <row r="1972" ht="12.75">
      <c r="E1972" s="246"/>
    </row>
    <row r="1973" ht="12.75">
      <c r="E1973" s="246"/>
    </row>
    <row r="1974" ht="12.75">
      <c r="E1974" s="246"/>
    </row>
    <row r="1975" ht="12.75">
      <c r="E1975" s="246"/>
    </row>
    <row r="1976" ht="12.75">
      <c r="E1976" s="246"/>
    </row>
    <row r="1977" ht="12.75">
      <c r="E1977" s="246"/>
    </row>
    <row r="1978" ht="12.75">
      <c r="E1978" s="246"/>
    </row>
    <row r="1979" ht="12.75">
      <c r="E1979" s="246"/>
    </row>
    <row r="1980" ht="12.75">
      <c r="E1980" s="246"/>
    </row>
    <row r="1981" ht="12.75">
      <c r="E1981" s="246"/>
    </row>
    <row r="1982" ht="12.75">
      <c r="E1982" s="246"/>
    </row>
    <row r="1983" ht="12.75">
      <c r="E1983" s="246"/>
    </row>
    <row r="1984" ht="12.75">
      <c r="E1984" s="246"/>
    </row>
    <row r="1985" ht="12.75">
      <c r="E1985" s="246"/>
    </row>
    <row r="1986" ht="12.75">
      <c r="E1986" s="246"/>
    </row>
    <row r="1987" ht="12.75">
      <c r="E1987" s="246"/>
    </row>
    <row r="1988" ht="12.75">
      <c r="E1988" s="246"/>
    </row>
    <row r="1989" ht="12.75">
      <c r="E1989" s="246"/>
    </row>
    <row r="1990" ht="12.75">
      <c r="E1990" s="246"/>
    </row>
    <row r="1991" ht="12.75">
      <c r="E1991" s="246"/>
    </row>
    <row r="1992" ht="12.75">
      <c r="E1992" s="246"/>
    </row>
    <row r="1993" ht="12.75">
      <c r="E1993" s="246"/>
    </row>
    <row r="1994" ht="12.75">
      <c r="E1994" s="246"/>
    </row>
    <row r="1995" ht="12.75">
      <c r="E1995" s="246"/>
    </row>
    <row r="1996" ht="12.75">
      <c r="E1996" s="246"/>
    </row>
    <row r="1997" ht="12.75">
      <c r="E1997" s="246"/>
    </row>
    <row r="1998" ht="12.75">
      <c r="E1998" s="246"/>
    </row>
    <row r="1999" ht="12.75">
      <c r="E1999" s="246"/>
    </row>
    <row r="2000" ht="12.75">
      <c r="E2000" s="246"/>
    </row>
    <row r="2001" ht="12.75">
      <c r="E2001" s="246"/>
    </row>
    <row r="2002" ht="12.75">
      <c r="E2002" s="246"/>
    </row>
    <row r="2003" ht="12.75">
      <c r="E2003" s="246"/>
    </row>
    <row r="2004" ht="12.75">
      <c r="E2004" s="246"/>
    </row>
    <row r="2005" ht="12.75">
      <c r="E2005" s="246"/>
    </row>
    <row r="2006" ht="12.75">
      <c r="E2006" s="246"/>
    </row>
    <row r="2007" ht="12.75">
      <c r="E2007" s="246"/>
    </row>
    <row r="2008" ht="12.75">
      <c r="E2008" s="246"/>
    </row>
    <row r="2009" ht="12.75">
      <c r="E2009" s="246"/>
    </row>
    <row r="2010" ht="12.75">
      <c r="E2010" s="246"/>
    </row>
    <row r="2011" ht="12.75">
      <c r="E2011" s="246"/>
    </row>
    <row r="2012" ht="12.75">
      <c r="E2012" s="246"/>
    </row>
    <row r="2013" ht="12.75">
      <c r="E2013" s="246"/>
    </row>
    <row r="2014" ht="12.75">
      <c r="E2014" s="246"/>
    </row>
    <row r="2015" ht="12.75">
      <c r="E2015" s="246"/>
    </row>
    <row r="2016" ht="12.75">
      <c r="E2016" s="246"/>
    </row>
    <row r="2017" ht="12.75">
      <c r="E2017" s="246"/>
    </row>
    <row r="2018" ht="12.75">
      <c r="E2018" s="246"/>
    </row>
    <row r="2019" ht="12.75">
      <c r="E2019" s="246"/>
    </row>
    <row r="2020" ht="12.75">
      <c r="E2020" s="246"/>
    </row>
    <row r="2021" ht="12.75">
      <c r="E2021" s="246"/>
    </row>
    <row r="2022" ht="12.75">
      <c r="E2022" s="246"/>
    </row>
    <row r="2023" ht="12.75">
      <c r="E2023" s="246"/>
    </row>
    <row r="2024" ht="12.75">
      <c r="E2024" s="246"/>
    </row>
    <row r="2025" ht="12.75">
      <c r="E2025" s="246"/>
    </row>
    <row r="2026" ht="12.75">
      <c r="E2026" s="246"/>
    </row>
    <row r="2027" ht="12.75">
      <c r="E2027" s="246"/>
    </row>
    <row r="2028" ht="12.75">
      <c r="E2028" s="246"/>
    </row>
    <row r="2029" ht="12.75">
      <c r="E2029" s="246"/>
    </row>
    <row r="2030" ht="12.75">
      <c r="E2030" s="246"/>
    </row>
    <row r="2031" ht="12.75">
      <c r="E2031" s="246"/>
    </row>
    <row r="2032" ht="12.75">
      <c r="E2032" s="246"/>
    </row>
    <row r="2033" ht="12.75">
      <c r="E2033" s="246"/>
    </row>
    <row r="2034" ht="12.75">
      <c r="E2034" s="246"/>
    </row>
    <row r="2035" ht="12.75">
      <c r="E2035" s="246"/>
    </row>
    <row r="2036" ht="12.75">
      <c r="E2036" s="246"/>
    </row>
    <row r="2037" ht="12.75">
      <c r="E2037" s="246"/>
    </row>
    <row r="2038" ht="12.75">
      <c r="E2038" s="246"/>
    </row>
    <row r="2039" ht="12.75">
      <c r="E2039" s="246"/>
    </row>
    <row r="2040" ht="12.75">
      <c r="E2040" s="246"/>
    </row>
    <row r="2041" ht="12.75">
      <c r="E2041" s="246"/>
    </row>
    <row r="2042" ht="12.75">
      <c r="E2042" s="246"/>
    </row>
    <row r="2043" ht="12.75">
      <c r="E2043" s="246"/>
    </row>
    <row r="2044" ht="12.75">
      <c r="E2044" s="246"/>
    </row>
    <row r="2045" ht="12.75">
      <c r="E2045" s="246"/>
    </row>
    <row r="2046" ht="12.75">
      <c r="E2046" s="246"/>
    </row>
    <row r="2047" ht="12.75">
      <c r="E2047" s="246"/>
    </row>
    <row r="2048" ht="12.75">
      <c r="E2048" s="246"/>
    </row>
    <row r="2049" ht="12.75">
      <c r="E2049" s="246"/>
    </row>
    <row r="2050" ht="12.75">
      <c r="E2050" s="246"/>
    </row>
    <row r="2051" ht="12.75">
      <c r="E2051" s="246"/>
    </row>
    <row r="2052" ht="12.75">
      <c r="E2052" s="246"/>
    </row>
    <row r="2053" ht="12.75">
      <c r="E2053" s="246"/>
    </row>
    <row r="2054" ht="12.75">
      <c r="E2054" s="246"/>
    </row>
    <row r="2055" ht="12.75">
      <c r="E2055" s="246"/>
    </row>
    <row r="2056" ht="12.75">
      <c r="E2056" s="246"/>
    </row>
    <row r="2057" ht="12.75">
      <c r="E2057" s="246"/>
    </row>
    <row r="2058" ht="12.75">
      <c r="E2058" s="246"/>
    </row>
    <row r="2059" ht="12.75">
      <c r="E2059" s="246"/>
    </row>
    <row r="2060" ht="12.75">
      <c r="E2060" s="246"/>
    </row>
    <row r="2061" ht="12.75">
      <c r="E2061" s="246"/>
    </row>
    <row r="2062" ht="12.75">
      <c r="E2062" s="246"/>
    </row>
    <row r="2063" ht="12.75">
      <c r="E2063" s="246"/>
    </row>
    <row r="2064" ht="12.75">
      <c r="E2064" s="246"/>
    </row>
    <row r="2065" ht="12.75">
      <c r="E2065" s="246"/>
    </row>
    <row r="2066" ht="12.75">
      <c r="E2066" s="246"/>
    </row>
    <row r="2067" ht="12.75">
      <c r="E2067" s="246"/>
    </row>
    <row r="2068" ht="12.75">
      <c r="E2068" s="246"/>
    </row>
    <row r="2069" ht="12.75">
      <c r="E2069" s="246"/>
    </row>
    <row r="2070" ht="12.75">
      <c r="E2070" s="246"/>
    </row>
    <row r="2071" ht="12.75">
      <c r="E2071" s="246"/>
    </row>
    <row r="2072" ht="12.75">
      <c r="E2072" s="246"/>
    </row>
    <row r="2073" ht="12.75">
      <c r="E2073" s="246"/>
    </row>
    <row r="2074" ht="12.75">
      <c r="E2074" s="246"/>
    </row>
    <row r="2075" ht="12.75">
      <c r="E2075" s="246"/>
    </row>
    <row r="2076" ht="12.75">
      <c r="E2076" s="246"/>
    </row>
    <row r="2077" ht="12.75">
      <c r="E2077" s="246"/>
    </row>
    <row r="2078" ht="12.75">
      <c r="E2078" s="246"/>
    </row>
    <row r="2079" ht="12.75">
      <c r="E2079" s="246"/>
    </row>
    <row r="2080" ht="12.75">
      <c r="E2080" s="246"/>
    </row>
    <row r="2081" ht="12.75">
      <c r="E2081" s="246"/>
    </row>
    <row r="2082" ht="12.75">
      <c r="E2082" s="246"/>
    </row>
    <row r="2083" ht="12.75">
      <c r="E2083" s="246"/>
    </row>
    <row r="2084" ht="12.75">
      <c r="E2084" s="246"/>
    </row>
    <row r="2085" ht="12.75">
      <c r="E2085" s="246"/>
    </row>
    <row r="2086" ht="12.75">
      <c r="E2086" s="246"/>
    </row>
    <row r="2087" ht="12.75">
      <c r="E2087" s="246"/>
    </row>
    <row r="2088" ht="12.75">
      <c r="E2088" s="246"/>
    </row>
    <row r="2089" ht="12.75">
      <c r="E2089" s="246"/>
    </row>
    <row r="2090" ht="12.75">
      <c r="E2090" s="246"/>
    </row>
    <row r="2091" ht="12.75">
      <c r="E2091" s="246"/>
    </row>
    <row r="2092" ht="12.75">
      <c r="E2092" s="246"/>
    </row>
    <row r="2093" ht="12.75">
      <c r="E2093" s="246"/>
    </row>
    <row r="2094" ht="12.75">
      <c r="E2094" s="246"/>
    </row>
    <row r="2095" ht="12.75">
      <c r="E2095" s="246"/>
    </row>
    <row r="2096" ht="12.75">
      <c r="E2096" s="246"/>
    </row>
    <row r="2097" ht="12.75">
      <c r="E2097" s="246"/>
    </row>
    <row r="2098" ht="12.75">
      <c r="E2098" s="246"/>
    </row>
    <row r="2099" ht="12.75">
      <c r="E2099" s="246"/>
    </row>
    <row r="2100" ht="12.75">
      <c r="E2100" s="246"/>
    </row>
    <row r="2101" ht="12.75">
      <c r="E2101" s="246"/>
    </row>
    <row r="2102" ht="12.75">
      <c r="E2102" s="246"/>
    </row>
    <row r="2103" ht="12.75">
      <c r="E2103" s="246"/>
    </row>
    <row r="2104" ht="12.75">
      <c r="E2104" s="246"/>
    </row>
    <row r="2105" ht="12.75">
      <c r="E2105" s="246"/>
    </row>
    <row r="2106" ht="12.75">
      <c r="E2106" s="246"/>
    </row>
    <row r="2107" ht="12.75">
      <c r="E2107" s="246"/>
    </row>
    <row r="2108" ht="12.75">
      <c r="E2108" s="246"/>
    </row>
    <row r="2109" ht="12.75">
      <c r="E2109" s="246"/>
    </row>
    <row r="2110" ht="12.75">
      <c r="E2110" s="246"/>
    </row>
    <row r="2111" ht="12.75">
      <c r="E2111" s="246"/>
    </row>
    <row r="2112" ht="12.75">
      <c r="E2112" s="246"/>
    </row>
    <row r="2113" ht="12.75">
      <c r="E2113" s="246"/>
    </row>
    <row r="2114" ht="12.75">
      <c r="E2114" s="246"/>
    </row>
    <row r="2115" ht="12.75">
      <c r="E2115" s="246"/>
    </row>
    <row r="2116" ht="12.75">
      <c r="E2116" s="246"/>
    </row>
    <row r="2117" ht="12.75">
      <c r="E2117" s="246"/>
    </row>
    <row r="2118" ht="12.75">
      <c r="E2118" s="246"/>
    </row>
    <row r="2119" ht="12.75">
      <c r="E2119" s="246"/>
    </row>
    <row r="2120" ht="12.75">
      <c r="E2120" s="246"/>
    </row>
    <row r="2121" ht="12.75">
      <c r="E2121" s="246"/>
    </row>
    <row r="2122" ht="12.75">
      <c r="E2122" s="246"/>
    </row>
    <row r="2123" ht="12.75">
      <c r="E2123" s="246"/>
    </row>
    <row r="2124" ht="12.75">
      <c r="E2124" s="246"/>
    </row>
    <row r="2125" ht="12.75">
      <c r="E2125" s="246"/>
    </row>
    <row r="2126" ht="12.75">
      <c r="E2126" s="246"/>
    </row>
    <row r="2127" ht="12.75">
      <c r="E2127" s="246"/>
    </row>
    <row r="2128" ht="12.75">
      <c r="E2128" s="246"/>
    </row>
    <row r="2129" ht="12.75">
      <c r="E2129" s="246"/>
    </row>
    <row r="2130" ht="12.75">
      <c r="E2130" s="246"/>
    </row>
    <row r="2131" ht="12.75">
      <c r="E2131" s="246"/>
    </row>
    <row r="2132" ht="12.75">
      <c r="E2132" s="246"/>
    </row>
    <row r="2133" ht="12.75">
      <c r="E2133" s="246"/>
    </row>
    <row r="2134" ht="12.75">
      <c r="E2134" s="246"/>
    </row>
    <row r="2135" ht="12.75">
      <c r="E2135" s="246"/>
    </row>
    <row r="2136" ht="12.75">
      <c r="E2136" s="246"/>
    </row>
    <row r="2137" ht="12.75">
      <c r="E2137" s="246"/>
    </row>
    <row r="2138" ht="12.75">
      <c r="E2138" s="246"/>
    </row>
    <row r="2139" ht="12.75">
      <c r="E2139" s="246"/>
    </row>
    <row r="2140" ht="12.75">
      <c r="E2140" s="246"/>
    </row>
    <row r="2141" ht="12.75">
      <c r="E2141" s="246"/>
    </row>
    <row r="2142" ht="12.75">
      <c r="E2142" s="246"/>
    </row>
    <row r="2143" ht="12.75">
      <c r="E2143" s="246"/>
    </row>
    <row r="2144" ht="12.75">
      <c r="E2144" s="246"/>
    </row>
    <row r="2145" ht="12.75">
      <c r="E2145" s="246"/>
    </row>
    <row r="2146" ht="12.75">
      <c r="E2146" s="246"/>
    </row>
    <row r="2147" ht="12.75">
      <c r="E2147" s="246"/>
    </row>
    <row r="2148" ht="12.75">
      <c r="E2148" s="246"/>
    </row>
    <row r="2149" ht="12.75">
      <c r="E2149" s="246"/>
    </row>
    <row r="2150" ht="12.75">
      <c r="E2150" s="246"/>
    </row>
    <row r="2151" ht="12.75">
      <c r="E2151" s="246"/>
    </row>
    <row r="2152" ht="12.75">
      <c r="E2152" s="246"/>
    </row>
    <row r="2153" ht="12.75">
      <c r="E2153" s="246"/>
    </row>
    <row r="2154" ht="12.75">
      <c r="E2154" s="246"/>
    </row>
    <row r="2155" ht="12.75">
      <c r="E2155" s="246"/>
    </row>
    <row r="2156" ht="12.75">
      <c r="E2156" s="246"/>
    </row>
    <row r="2157" ht="12.75">
      <c r="E2157" s="246"/>
    </row>
    <row r="2158" ht="12.75">
      <c r="E2158" s="246"/>
    </row>
    <row r="2159" ht="12.75">
      <c r="E2159" s="246"/>
    </row>
    <row r="2160" ht="12.75">
      <c r="E2160" s="246"/>
    </row>
    <row r="2161" ht="12.75">
      <c r="E2161" s="246"/>
    </row>
    <row r="2162" ht="12.75">
      <c r="E2162" s="246"/>
    </row>
    <row r="2163" ht="12.75">
      <c r="E2163" s="246"/>
    </row>
    <row r="2164" ht="12.75">
      <c r="E2164" s="246"/>
    </row>
    <row r="2165" ht="12.75">
      <c r="E2165" s="246"/>
    </row>
    <row r="2166" ht="12.75">
      <c r="E2166" s="246"/>
    </row>
    <row r="2167" ht="12.75">
      <c r="E2167" s="246"/>
    </row>
    <row r="2168" ht="12.75">
      <c r="E2168" s="246"/>
    </row>
    <row r="2169" ht="12.75">
      <c r="E2169" s="246"/>
    </row>
    <row r="2170" ht="12.75">
      <c r="E2170" s="246"/>
    </row>
    <row r="2171" ht="12.75">
      <c r="E2171" s="246"/>
    </row>
    <row r="2172" ht="12.75">
      <c r="E2172" s="246"/>
    </row>
    <row r="2173" ht="12.75">
      <c r="E2173" s="246"/>
    </row>
    <row r="2174" ht="12.75">
      <c r="E2174" s="246"/>
    </row>
    <row r="2175" ht="12.75">
      <c r="E2175" s="246"/>
    </row>
    <row r="2176" ht="12.75">
      <c r="E2176" s="246"/>
    </row>
    <row r="2177" ht="12.75">
      <c r="E2177" s="246"/>
    </row>
    <row r="2178" ht="12.75">
      <c r="E2178" s="246"/>
    </row>
    <row r="2179" ht="12.75">
      <c r="E2179" s="246"/>
    </row>
    <row r="2180" ht="12.75">
      <c r="E2180" s="246"/>
    </row>
    <row r="2181" ht="12.75">
      <c r="E2181" s="246"/>
    </row>
    <row r="2182" ht="12.75">
      <c r="E2182" s="246"/>
    </row>
    <row r="2183" ht="12.75">
      <c r="E2183" s="246"/>
    </row>
    <row r="2184" ht="12.75">
      <c r="E2184" s="246"/>
    </row>
    <row r="2185" ht="12.75">
      <c r="E2185" s="246"/>
    </row>
    <row r="2186" ht="12.75">
      <c r="E2186" s="246"/>
    </row>
    <row r="2187" ht="12.75">
      <c r="E2187" s="246"/>
    </row>
    <row r="2188" ht="12.75">
      <c r="E2188" s="246"/>
    </row>
    <row r="2189" ht="12.75">
      <c r="E2189" s="246"/>
    </row>
    <row r="2190" ht="12.75">
      <c r="E2190" s="246"/>
    </row>
    <row r="2191" ht="12.75">
      <c r="E2191" s="246"/>
    </row>
    <row r="2192" ht="12.75">
      <c r="E2192" s="246"/>
    </row>
    <row r="2193" ht="12.75">
      <c r="E2193" s="246"/>
    </row>
    <row r="2194" ht="12.75">
      <c r="E2194" s="246"/>
    </row>
    <row r="2195" ht="12.75">
      <c r="E2195" s="246"/>
    </row>
    <row r="2196" ht="12.75">
      <c r="E2196" s="246"/>
    </row>
    <row r="2197" ht="12.75">
      <c r="E2197" s="246"/>
    </row>
    <row r="2198" ht="12.75">
      <c r="E2198" s="246"/>
    </row>
    <row r="2199" ht="12.75">
      <c r="E2199" s="246"/>
    </row>
    <row r="2200" ht="12.75">
      <c r="E2200" s="246"/>
    </row>
    <row r="2201" ht="12.75">
      <c r="E2201" s="246"/>
    </row>
    <row r="2202" ht="12.75">
      <c r="E2202" s="246"/>
    </row>
    <row r="2203" ht="12.75">
      <c r="E2203" s="246"/>
    </row>
    <row r="2204" ht="12.75">
      <c r="E2204" s="246"/>
    </row>
    <row r="2205" ht="12.75">
      <c r="E2205" s="246"/>
    </row>
    <row r="2206" ht="12.75">
      <c r="E2206" s="246"/>
    </row>
    <row r="2207" ht="12.75">
      <c r="E2207" s="246"/>
    </row>
    <row r="2208" ht="12.75">
      <c r="E2208" s="246"/>
    </row>
    <row r="2209" ht="12.75">
      <c r="E2209" s="246"/>
    </row>
    <row r="2210" ht="12.75">
      <c r="E2210" s="246"/>
    </row>
    <row r="2211" ht="12.75">
      <c r="E2211" s="246"/>
    </row>
    <row r="2212" ht="12.75">
      <c r="E2212" s="246"/>
    </row>
    <row r="2213" ht="12.75">
      <c r="E2213" s="246"/>
    </row>
    <row r="2214" ht="12.75">
      <c r="E2214" s="246"/>
    </row>
    <row r="2215" ht="12.75">
      <c r="E2215" s="246"/>
    </row>
    <row r="2216" ht="12.75">
      <c r="E2216" s="246"/>
    </row>
    <row r="2217" ht="12.75">
      <c r="E2217" s="246"/>
    </row>
    <row r="2218" ht="12.75">
      <c r="E2218" s="246"/>
    </row>
    <row r="2219" ht="12.75">
      <c r="E2219" s="246"/>
    </row>
    <row r="2220" ht="12.75">
      <c r="E2220" s="246"/>
    </row>
    <row r="2221" ht="12.75">
      <c r="E2221" s="246"/>
    </row>
    <row r="2222" ht="12.75">
      <c r="E2222" s="246"/>
    </row>
    <row r="2223" ht="12.75">
      <c r="E2223" s="246"/>
    </row>
    <row r="2224" ht="12.75">
      <c r="E2224" s="246"/>
    </row>
    <row r="2225" ht="12.75">
      <c r="E2225" s="246"/>
    </row>
    <row r="2226" ht="12.75">
      <c r="E2226" s="246"/>
    </row>
    <row r="2227" ht="12.75">
      <c r="E2227" s="246"/>
    </row>
    <row r="2228" ht="12.75">
      <c r="E2228" s="246"/>
    </row>
    <row r="2229" ht="12.75">
      <c r="E2229" s="246"/>
    </row>
    <row r="2230" ht="12.75">
      <c r="E2230" s="246"/>
    </row>
    <row r="2231" ht="12.75">
      <c r="E2231" s="246"/>
    </row>
    <row r="2232" ht="12.75">
      <c r="E2232" s="246"/>
    </row>
    <row r="2233" ht="12.75">
      <c r="E2233" s="246"/>
    </row>
    <row r="2234" ht="12.75">
      <c r="E2234" s="246"/>
    </row>
    <row r="2235" ht="12.75">
      <c r="E2235" s="246"/>
    </row>
    <row r="2236" ht="12.75">
      <c r="E2236" s="246"/>
    </row>
    <row r="2237" ht="12.75">
      <c r="E2237" s="246"/>
    </row>
    <row r="2238" ht="12.75">
      <c r="E2238" s="246"/>
    </row>
    <row r="2239" ht="12.75">
      <c r="E2239" s="246"/>
    </row>
    <row r="2240" ht="12.75">
      <c r="E2240" s="246"/>
    </row>
    <row r="2241" ht="12.75">
      <c r="E2241" s="246"/>
    </row>
    <row r="2242" ht="12.75">
      <c r="E2242" s="246"/>
    </row>
    <row r="2243" ht="12.75">
      <c r="E2243" s="246"/>
    </row>
    <row r="2244" ht="12.75">
      <c r="E2244" s="246"/>
    </row>
    <row r="2245" ht="12.75">
      <c r="E2245" s="246"/>
    </row>
    <row r="2246" ht="12.75">
      <c r="E2246" s="246"/>
    </row>
    <row r="2247" ht="12.75">
      <c r="E2247" s="246"/>
    </row>
    <row r="2248" ht="12.75">
      <c r="E2248" s="246"/>
    </row>
    <row r="2249" ht="12.75">
      <c r="E2249" s="246"/>
    </row>
    <row r="2250" ht="12.75">
      <c r="E2250" s="246"/>
    </row>
    <row r="2251" ht="12.75">
      <c r="E2251" s="246"/>
    </row>
    <row r="2252" ht="12.75">
      <c r="E2252" s="246"/>
    </row>
    <row r="2253" ht="12.75">
      <c r="E2253" s="246"/>
    </row>
    <row r="2254" ht="12.75">
      <c r="E2254" s="246"/>
    </row>
    <row r="2255" ht="12.75">
      <c r="E2255" s="246"/>
    </row>
    <row r="2256" ht="12.75">
      <c r="E2256" s="246"/>
    </row>
    <row r="2257" ht="12.75">
      <c r="E2257" s="246"/>
    </row>
    <row r="2258" ht="12.75">
      <c r="E2258" s="246"/>
    </row>
    <row r="2259" ht="12.75">
      <c r="E2259" s="246"/>
    </row>
    <row r="2260" ht="12.75">
      <c r="E2260" s="246"/>
    </row>
    <row r="2261" ht="12.75">
      <c r="E2261" s="246"/>
    </row>
    <row r="2262" ht="12.75">
      <c r="E2262" s="246"/>
    </row>
    <row r="2263" ht="12.75">
      <c r="E2263" s="246"/>
    </row>
    <row r="2264" ht="12.75">
      <c r="E2264" s="246"/>
    </row>
    <row r="2265" ht="12.75">
      <c r="E2265" s="246"/>
    </row>
    <row r="2266" ht="12.75">
      <c r="E2266" s="246"/>
    </row>
    <row r="2267" ht="12.75">
      <c r="E2267" s="246"/>
    </row>
    <row r="2268" ht="12.75">
      <c r="E2268" s="246"/>
    </row>
    <row r="2269" ht="12.75">
      <c r="E2269" s="246"/>
    </row>
    <row r="2270" ht="12.75">
      <c r="E2270" s="246"/>
    </row>
    <row r="2271" ht="12.75">
      <c r="E2271" s="246"/>
    </row>
    <row r="2272" ht="12.75">
      <c r="E2272" s="246"/>
    </row>
    <row r="2273" ht="12.75">
      <c r="E2273" s="246"/>
    </row>
    <row r="2274" ht="12.75">
      <c r="E2274" s="246"/>
    </row>
    <row r="2275" ht="12.75">
      <c r="E2275" s="246"/>
    </row>
    <row r="2276" ht="12.75">
      <c r="E2276" s="246"/>
    </row>
    <row r="2277" ht="12.75">
      <c r="E2277" s="246"/>
    </row>
    <row r="2278" ht="12.75">
      <c r="E2278" s="246"/>
    </row>
    <row r="2279" ht="12.75">
      <c r="E2279" s="246"/>
    </row>
    <row r="2280" ht="12.75">
      <c r="E2280" s="246"/>
    </row>
    <row r="2281" ht="12.75">
      <c r="E2281" s="246"/>
    </row>
    <row r="2282" ht="12.75">
      <c r="E2282" s="246"/>
    </row>
    <row r="2283" ht="12.75">
      <c r="E2283" s="246"/>
    </row>
    <row r="2284" ht="12.75">
      <c r="E2284" s="246"/>
    </row>
    <row r="2285" ht="12.75">
      <c r="E2285" s="246"/>
    </row>
    <row r="2286" ht="12.75">
      <c r="E2286" s="246"/>
    </row>
    <row r="2287" ht="12.75">
      <c r="E2287" s="246"/>
    </row>
    <row r="2288" ht="12.75">
      <c r="E2288" s="246"/>
    </row>
    <row r="2289" ht="12.75">
      <c r="E2289" s="246"/>
    </row>
    <row r="2290" ht="12.75">
      <c r="E2290" s="246"/>
    </row>
    <row r="2291" ht="12.75">
      <c r="E2291" s="246"/>
    </row>
    <row r="2292" ht="12.75">
      <c r="E2292" s="246"/>
    </row>
    <row r="2293" ht="12.75">
      <c r="E2293" s="246"/>
    </row>
    <row r="2294" ht="12.75">
      <c r="E2294" s="246"/>
    </row>
    <row r="2295" ht="12.75">
      <c r="E2295" s="246"/>
    </row>
    <row r="2296" ht="12.75">
      <c r="E2296" s="246"/>
    </row>
    <row r="2297" ht="12.75">
      <c r="E2297" s="246"/>
    </row>
    <row r="2298" ht="12.75">
      <c r="E2298" s="246"/>
    </row>
    <row r="2299" ht="12.75">
      <c r="E2299" s="246"/>
    </row>
    <row r="2300" ht="12.75">
      <c r="E2300" s="246"/>
    </row>
    <row r="2301" ht="12.75">
      <c r="E2301" s="246"/>
    </row>
    <row r="2302" ht="12.75">
      <c r="E2302" s="246"/>
    </row>
    <row r="2303" ht="12.75">
      <c r="E2303" s="246"/>
    </row>
    <row r="2304" ht="12.75">
      <c r="E2304" s="246"/>
    </row>
    <row r="2305" ht="12.75">
      <c r="E2305" s="246"/>
    </row>
    <row r="2306" ht="12.75">
      <c r="E2306" s="246"/>
    </row>
    <row r="2307" ht="12.75">
      <c r="E2307" s="246"/>
    </row>
    <row r="2308" ht="12.75">
      <c r="E2308" s="246"/>
    </row>
    <row r="2309" ht="12.75">
      <c r="E2309" s="246"/>
    </row>
    <row r="2310" ht="12.75">
      <c r="E2310" s="246"/>
    </row>
    <row r="2311" ht="12.75">
      <c r="E2311" s="246"/>
    </row>
    <row r="2312" ht="12.75">
      <c r="E2312" s="246"/>
    </row>
    <row r="2313" ht="12.75">
      <c r="E2313" s="246"/>
    </row>
    <row r="2314" ht="12.75">
      <c r="E2314" s="246"/>
    </row>
    <row r="2315" ht="12.75">
      <c r="E2315" s="246"/>
    </row>
    <row r="2316" ht="12.75">
      <c r="E2316" s="246"/>
    </row>
    <row r="2317" ht="12.75">
      <c r="E2317" s="246"/>
    </row>
    <row r="2318" ht="12.75">
      <c r="E2318" s="246"/>
    </row>
    <row r="2319" ht="12.75">
      <c r="E2319" s="246"/>
    </row>
    <row r="2320" ht="12.75">
      <c r="E2320" s="246"/>
    </row>
    <row r="2321" ht="12.75">
      <c r="E2321" s="246"/>
    </row>
    <row r="2322" ht="12.75">
      <c r="E2322" s="246"/>
    </row>
    <row r="2323" ht="12.75">
      <c r="E2323" s="246"/>
    </row>
    <row r="2324" ht="12.75">
      <c r="E2324" s="246"/>
    </row>
    <row r="2325" ht="12.75">
      <c r="E2325" s="246"/>
    </row>
    <row r="2326" ht="12.75">
      <c r="E2326" s="246"/>
    </row>
    <row r="2327" ht="12.75">
      <c r="E2327" s="246"/>
    </row>
    <row r="2328" ht="12.75">
      <c r="E2328" s="246"/>
    </row>
    <row r="2329" ht="12.75">
      <c r="E2329" s="246"/>
    </row>
    <row r="2330" ht="12.75">
      <c r="E2330" s="246"/>
    </row>
    <row r="2331" ht="12.75">
      <c r="E2331" s="246"/>
    </row>
    <row r="2332" ht="12.75">
      <c r="E2332" s="246"/>
    </row>
    <row r="2333" ht="12.75">
      <c r="E2333" s="246"/>
    </row>
    <row r="2334" ht="12.75">
      <c r="E2334" s="246"/>
    </row>
    <row r="2335" ht="12.75">
      <c r="E2335" s="246"/>
    </row>
    <row r="2336" ht="12.75">
      <c r="E2336" s="246"/>
    </row>
    <row r="2337" ht="12.75">
      <c r="E2337" s="246"/>
    </row>
    <row r="2338" ht="12.75">
      <c r="E2338" s="246"/>
    </row>
    <row r="2339" ht="12.75">
      <c r="E2339" s="246"/>
    </row>
    <row r="2340" ht="12.75">
      <c r="E2340" s="246"/>
    </row>
    <row r="2341" ht="12.75">
      <c r="E2341" s="246"/>
    </row>
    <row r="2342" ht="12.75">
      <c r="E2342" s="246"/>
    </row>
    <row r="2343" ht="12.75">
      <c r="E2343" s="246"/>
    </row>
    <row r="2344" ht="12.75">
      <c r="E2344" s="246"/>
    </row>
    <row r="2345" ht="12.75">
      <c r="E2345" s="246"/>
    </row>
    <row r="2346" ht="12.75">
      <c r="E2346" s="246"/>
    </row>
    <row r="2347" ht="12.75">
      <c r="E2347" s="246"/>
    </row>
    <row r="2348" ht="12.75">
      <c r="E2348" s="246"/>
    </row>
    <row r="2349" ht="12.75">
      <c r="E2349" s="246"/>
    </row>
    <row r="2350" ht="12.75">
      <c r="E2350" s="246"/>
    </row>
    <row r="2351" ht="12.75">
      <c r="E2351" s="246"/>
    </row>
    <row r="2352" ht="12.75">
      <c r="E2352" s="246"/>
    </row>
    <row r="2353" ht="12.75">
      <c r="E2353" s="246"/>
    </row>
    <row r="2354" ht="12.75">
      <c r="E2354" s="246"/>
    </row>
    <row r="2355" ht="12.75">
      <c r="E2355" s="246"/>
    </row>
    <row r="2356" ht="12.75">
      <c r="E2356" s="246"/>
    </row>
    <row r="2357" ht="12.75">
      <c r="E2357" s="246"/>
    </row>
    <row r="2358" ht="12.75">
      <c r="E2358" s="246"/>
    </row>
    <row r="2359" ht="12.75">
      <c r="E2359" s="246"/>
    </row>
    <row r="2360" ht="12.75">
      <c r="E2360" s="246"/>
    </row>
    <row r="2361" ht="12.75">
      <c r="E2361" s="246"/>
    </row>
    <row r="2362" ht="12.75">
      <c r="E2362" s="246"/>
    </row>
    <row r="2363" ht="12.75">
      <c r="E2363" s="246"/>
    </row>
    <row r="2364" ht="12.75">
      <c r="E2364" s="246"/>
    </row>
    <row r="2365" ht="12.75">
      <c r="E2365" s="246"/>
    </row>
    <row r="2366" ht="12.75">
      <c r="E2366" s="246"/>
    </row>
    <row r="2367" ht="12.75">
      <c r="E2367" s="246"/>
    </row>
    <row r="2368" ht="12.75">
      <c r="E2368" s="246"/>
    </row>
    <row r="2369" ht="12.75">
      <c r="E2369" s="246"/>
    </row>
    <row r="2370" ht="12.75">
      <c r="E2370" s="246"/>
    </row>
    <row r="2371" ht="12.75">
      <c r="E2371" s="246"/>
    </row>
    <row r="2372" ht="12.75">
      <c r="E2372" s="246"/>
    </row>
    <row r="2373" ht="12.75">
      <c r="E2373" s="246"/>
    </row>
    <row r="2374" ht="12.75">
      <c r="E2374" s="246"/>
    </row>
    <row r="2375" ht="12.75">
      <c r="E2375" s="246"/>
    </row>
    <row r="2376" ht="12.75">
      <c r="E2376" s="246"/>
    </row>
    <row r="2377" ht="12.75">
      <c r="E2377" s="246"/>
    </row>
    <row r="2378" ht="12.75">
      <c r="E2378" s="246"/>
    </row>
    <row r="2379" ht="12.75">
      <c r="E2379" s="246"/>
    </row>
    <row r="2380" ht="12.75">
      <c r="E2380" s="246"/>
    </row>
    <row r="2381" ht="12.75">
      <c r="E2381" s="246"/>
    </row>
    <row r="2382" ht="12.75">
      <c r="E2382" s="246"/>
    </row>
    <row r="2383" ht="12.75">
      <c r="E2383" s="246"/>
    </row>
  </sheetData>
  <sheetProtection/>
  <mergeCells count="21">
    <mergeCell ref="A9:F9"/>
    <mergeCell ref="F3:H3"/>
    <mergeCell ref="H15:H16"/>
    <mergeCell ref="B18:B128"/>
    <mergeCell ref="D8:F8"/>
    <mergeCell ref="A141:E141"/>
    <mergeCell ref="A142:E142"/>
    <mergeCell ref="A15:A16"/>
    <mergeCell ref="B15:E15"/>
    <mergeCell ref="F15:F16"/>
    <mergeCell ref="G15:G16"/>
    <mergeCell ref="A10:F10"/>
    <mergeCell ref="A11:F11"/>
    <mergeCell ref="A12:F12"/>
    <mergeCell ref="A13:F13"/>
    <mergeCell ref="F1:H1"/>
    <mergeCell ref="D2:H2"/>
    <mergeCell ref="D4:H4"/>
    <mergeCell ref="F5:H5"/>
    <mergeCell ref="D6:H6"/>
    <mergeCell ref="F7:H7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71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54.875" style="290" customWidth="1"/>
    <col min="2" max="2" width="16.875" style="254" customWidth="1"/>
    <col min="3" max="3" width="12.125" style="254" customWidth="1"/>
    <col min="4" max="4" width="14.125" style="254" customWidth="1"/>
    <col min="5" max="7" width="17.375" style="255" customWidth="1"/>
    <col min="8" max="16384" width="9.125" style="291" customWidth="1"/>
  </cols>
  <sheetData>
    <row r="1" spans="1:8" s="281" customFormat="1" ht="18.75">
      <c r="A1" s="279"/>
      <c r="B1" s="279"/>
      <c r="C1" s="339" t="s">
        <v>326</v>
      </c>
      <c r="D1" s="339"/>
      <c r="E1" s="339"/>
      <c r="F1" s="339"/>
      <c r="G1" s="339"/>
      <c r="H1" s="280"/>
    </row>
    <row r="2" spans="1:8" s="281" customFormat="1" ht="18.75">
      <c r="A2" s="279"/>
      <c r="B2" s="279"/>
      <c r="C2" s="339" t="s">
        <v>329</v>
      </c>
      <c r="D2" s="339"/>
      <c r="E2" s="339"/>
      <c r="F2" s="339"/>
      <c r="G2" s="339"/>
      <c r="H2" s="280"/>
    </row>
    <row r="3" spans="1:8" s="281" customFormat="1" ht="18.75">
      <c r="A3" s="279"/>
      <c r="B3" s="279"/>
      <c r="C3" s="279"/>
      <c r="D3" s="279"/>
      <c r="E3" s="339" t="s">
        <v>330</v>
      </c>
      <c r="F3" s="339"/>
      <c r="G3" s="339"/>
      <c r="H3" s="280"/>
    </row>
    <row r="4" spans="1:8" s="281" customFormat="1" ht="18.75">
      <c r="A4" s="279"/>
      <c r="B4" s="279"/>
      <c r="C4" s="279"/>
      <c r="D4" s="339" t="s">
        <v>328</v>
      </c>
      <c r="E4" s="339"/>
      <c r="F4" s="339"/>
      <c r="G4" s="339"/>
      <c r="H4" s="280"/>
    </row>
    <row r="5" spans="1:13" s="284" customFormat="1" ht="18.75">
      <c r="A5" s="306"/>
      <c r="B5" s="306"/>
      <c r="C5" s="306"/>
      <c r="D5" s="306"/>
      <c r="E5" s="397" t="s">
        <v>331</v>
      </c>
      <c r="F5" s="397"/>
      <c r="G5" s="397"/>
      <c r="H5" s="283"/>
      <c r="I5" s="283"/>
      <c r="J5" s="283"/>
      <c r="K5" s="283"/>
      <c r="L5" s="283"/>
      <c r="M5" s="283"/>
    </row>
    <row r="6" spans="1:7" s="284" customFormat="1" ht="18.75">
      <c r="A6" s="397" t="s">
        <v>320</v>
      </c>
      <c r="B6" s="397"/>
      <c r="C6" s="397"/>
      <c r="D6" s="397"/>
      <c r="E6" s="397"/>
      <c r="F6" s="397"/>
      <c r="G6" s="397"/>
    </row>
    <row r="7" spans="1:7" s="284" customFormat="1" ht="18.75">
      <c r="A7" s="285"/>
      <c r="B7" s="286"/>
      <c r="C7" s="286"/>
      <c r="D7" s="287"/>
      <c r="E7" s="398" t="s">
        <v>362</v>
      </c>
      <c r="F7" s="398"/>
      <c r="G7" s="398"/>
    </row>
    <row r="8" spans="1:7" s="284" customFormat="1" ht="12.75">
      <c r="A8" s="285"/>
      <c r="B8" s="286"/>
      <c r="C8" s="286"/>
      <c r="D8" s="282"/>
      <c r="E8" s="288"/>
      <c r="F8" s="288"/>
      <c r="G8" s="288"/>
    </row>
    <row r="9" spans="1:7" s="284" customFormat="1" ht="12.75">
      <c r="A9" s="285"/>
      <c r="B9" s="286"/>
      <c r="C9" s="286"/>
      <c r="D9" s="282"/>
      <c r="E9" s="288"/>
      <c r="F9" s="288"/>
      <c r="G9" s="288"/>
    </row>
    <row r="10" spans="1:7" s="284" customFormat="1" ht="12.75">
      <c r="A10" s="285"/>
      <c r="B10" s="286"/>
      <c r="C10" s="286"/>
      <c r="D10" s="282"/>
      <c r="E10" s="288"/>
      <c r="F10" s="288"/>
      <c r="G10" s="288"/>
    </row>
    <row r="11" spans="1:7" s="284" customFormat="1" ht="83.25" customHeight="1">
      <c r="A11" s="395" t="s">
        <v>279</v>
      </c>
      <c r="B11" s="396"/>
      <c r="C11" s="396"/>
      <c r="D11" s="396"/>
      <c r="E11" s="396"/>
      <c r="F11" s="289"/>
      <c r="G11" s="289"/>
    </row>
    <row r="12" spans="1:7" s="284" customFormat="1" ht="15.75" customHeight="1">
      <c r="A12" s="396" t="s">
        <v>129</v>
      </c>
      <c r="B12" s="396"/>
      <c r="C12" s="396"/>
      <c r="D12" s="396"/>
      <c r="E12" s="396"/>
      <c r="F12" s="289"/>
      <c r="G12" s="289"/>
    </row>
    <row r="15" spans="1:7" ht="47.25">
      <c r="A15" s="257" t="s">
        <v>87</v>
      </c>
      <c r="B15" s="256" t="s">
        <v>139</v>
      </c>
      <c r="C15" s="256" t="s">
        <v>140</v>
      </c>
      <c r="D15" s="257" t="s">
        <v>138</v>
      </c>
      <c r="E15" s="258" t="s">
        <v>280</v>
      </c>
      <c r="F15" s="258" t="s">
        <v>281</v>
      </c>
      <c r="G15" s="258" t="s">
        <v>332</v>
      </c>
    </row>
    <row r="16" spans="1:7" ht="15.75">
      <c r="A16" s="259" t="s">
        <v>282</v>
      </c>
      <c r="B16" s="259" t="s">
        <v>283</v>
      </c>
      <c r="C16" s="259" t="s">
        <v>284</v>
      </c>
      <c r="D16" s="259" t="s">
        <v>285</v>
      </c>
      <c r="E16" s="260" t="s">
        <v>286</v>
      </c>
      <c r="F16" s="260"/>
      <c r="G16" s="260"/>
    </row>
    <row r="17" spans="1:7" s="293" customFormat="1" ht="15.75">
      <c r="A17" s="292" t="s">
        <v>287</v>
      </c>
      <c r="B17" s="261"/>
      <c r="C17" s="261"/>
      <c r="D17" s="261"/>
      <c r="E17" s="262">
        <f>E18+E24+E30+E51+E75+E101+E63+E66+E60+E39+E57+E36+E69+E42</f>
        <v>11512.8</v>
      </c>
      <c r="F17" s="262">
        <f>F18+F24+F30+F51+F75+F101+F63+F66+F60+F39+F57+F36+F142+F45</f>
        <v>16026.800000000001</v>
      </c>
      <c r="G17" s="262">
        <f>G18+G24+G30+G51+G75+G101+G63+G66+G60+G39+G57+G36+G142</f>
        <v>7411.8</v>
      </c>
    </row>
    <row r="18" spans="1:7" s="293" customFormat="1" ht="78.75">
      <c r="A18" s="294" t="s">
        <v>187</v>
      </c>
      <c r="B18" s="263" t="s">
        <v>188</v>
      </c>
      <c r="C18" s="263" t="s">
        <v>288</v>
      </c>
      <c r="D18" s="263" t="s">
        <v>288</v>
      </c>
      <c r="E18" s="262">
        <f aca="true" t="shared" si="0" ref="E18:G22">E19</f>
        <v>10</v>
      </c>
      <c r="F18" s="262">
        <f t="shared" si="0"/>
        <v>50</v>
      </c>
      <c r="G18" s="262">
        <f t="shared" si="0"/>
        <v>10</v>
      </c>
    </row>
    <row r="19" spans="1:7" s="293" customFormat="1" ht="141.75">
      <c r="A19" s="295" t="s">
        <v>289</v>
      </c>
      <c r="B19" s="264" t="s">
        <v>190</v>
      </c>
      <c r="C19" s="263" t="s">
        <v>288</v>
      </c>
      <c r="D19" s="263" t="s">
        <v>288</v>
      </c>
      <c r="E19" s="265">
        <f t="shared" si="0"/>
        <v>10</v>
      </c>
      <c r="F19" s="265">
        <f t="shared" si="0"/>
        <v>50</v>
      </c>
      <c r="G19" s="265">
        <f t="shared" si="0"/>
        <v>10</v>
      </c>
    </row>
    <row r="20" spans="1:7" ht="47.25">
      <c r="A20" s="295" t="s">
        <v>290</v>
      </c>
      <c r="B20" s="264" t="s">
        <v>192</v>
      </c>
      <c r="C20" s="264" t="s">
        <v>288</v>
      </c>
      <c r="D20" s="264" t="s">
        <v>288</v>
      </c>
      <c r="E20" s="265">
        <f t="shared" si="0"/>
        <v>10</v>
      </c>
      <c r="F20" s="265">
        <f t="shared" si="0"/>
        <v>50</v>
      </c>
      <c r="G20" s="265">
        <f t="shared" si="0"/>
        <v>10</v>
      </c>
    </row>
    <row r="21" spans="1:7" ht="47.25">
      <c r="A21" s="295" t="s">
        <v>291</v>
      </c>
      <c r="B21" s="264" t="s">
        <v>194</v>
      </c>
      <c r="C21" s="264"/>
      <c r="D21" s="264"/>
      <c r="E21" s="265">
        <f t="shared" si="0"/>
        <v>10</v>
      </c>
      <c r="F21" s="265">
        <f t="shared" si="0"/>
        <v>50</v>
      </c>
      <c r="G21" s="265">
        <f t="shared" si="0"/>
        <v>10</v>
      </c>
    </row>
    <row r="22" spans="1:7" ht="32.25" customHeight="1">
      <c r="A22" s="296" t="s">
        <v>162</v>
      </c>
      <c r="B22" s="264" t="s">
        <v>194</v>
      </c>
      <c r="C22" s="264">
        <v>240</v>
      </c>
      <c r="D22" s="264" t="s">
        <v>288</v>
      </c>
      <c r="E22" s="265">
        <f t="shared" si="0"/>
        <v>10</v>
      </c>
      <c r="F22" s="265">
        <f t="shared" si="0"/>
        <v>50</v>
      </c>
      <c r="G22" s="265">
        <f t="shared" si="0"/>
        <v>10</v>
      </c>
    </row>
    <row r="23" spans="1:7" ht="32.25" customHeight="1">
      <c r="A23" s="296" t="s">
        <v>103</v>
      </c>
      <c r="B23" s="264" t="s">
        <v>194</v>
      </c>
      <c r="C23" s="264">
        <v>240</v>
      </c>
      <c r="D23" s="266" t="s">
        <v>105</v>
      </c>
      <c r="E23" s="265">
        <f>'Функциональная 21'!F57</f>
        <v>10</v>
      </c>
      <c r="F23" s="265">
        <f>'Функциональная 21'!G57</f>
        <v>50</v>
      </c>
      <c r="G23" s="265">
        <f>'Функциональная 21'!H57</f>
        <v>10</v>
      </c>
    </row>
    <row r="24" spans="1:7" ht="73.5" customHeight="1">
      <c r="A24" s="297" t="s">
        <v>292</v>
      </c>
      <c r="B24" s="263" t="s">
        <v>217</v>
      </c>
      <c r="C24" s="263"/>
      <c r="D24" s="263" t="s">
        <v>288</v>
      </c>
      <c r="E24" s="262">
        <f aca="true" t="shared" si="1" ref="E24:G28">E25</f>
        <v>80</v>
      </c>
      <c r="F24" s="262">
        <f t="shared" si="1"/>
        <v>50</v>
      </c>
      <c r="G24" s="262">
        <f t="shared" si="1"/>
        <v>10</v>
      </c>
    </row>
    <row r="25" spans="1:7" ht="32.25" customHeight="1">
      <c r="A25" s="296" t="s">
        <v>293</v>
      </c>
      <c r="B25" s="264" t="s">
        <v>219</v>
      </c>
      <c r="C25" s="264"/>
      <c r="D25" s="264"/>
      <c r="E25" s="265">
        <f t="shared" si="1"/>
        <v>80</v>
      </c>
      <c r="F25" s="265">
        <f t="shared" si="1"/>
        <v>50</v>
      </c>
      <c r="G25" s="265">
        <f t="shared" si="1"/>
        <v>10</v>
      </c>
    </row>
    <row r="26" spans="1:7" ht="32.25" customHeight="1">
      <c r="A26" s="296" t="s">
        <v>220</v>
      </c>
      <c r="B26" s="264" t="s">
        <v>221</v>
      </c>
      <c r="C26" s="264"/>
      <c r="D26" s="264" t="s">
        <v>288</v>
      </c>
      <c r="E26" s="265">
        <f>E28</f>
        <v>80</v>
      </c>
      <c r="F26" s="265">
        <f t="shared" si="1"/>
        <v>50</v>
      </c>
      <c r="G26" s="265">
        <f t="shared" si="1"/>
        <v>10</v>
      </c>
    </row>
    <row r="27" spans="1:7" ht="110.25">
      <c r="A27" s="296" t="s">
        <v>294</v>
      </c>
      <c r="B27" s="264" t="s">
        <v>223</v>
      </c>
      <c r="C27" s="264"/>
      <c r="D27" s="264" t="s">
        <v>288</v>
      </c>
      <c r="E27" s="265">
        <f>E29</f>
        <v>80</v>
      </c>
      <c r="F27" s="265">
        <f t="shared" si="1"/>
        <v>50</v>
      </c>
      <c r="G27" s="265">
        <f t="shared" si="1"/>
        <v>10</v>
      </c>
    </row>
    <row r="28" spans="1:7" ht="32.25" customHeight="1">
      <c r="A28" s="296" t="s">
        <v>162</v>
      </c>
      <c r="B28" s="264" t="s">
        <v>223</v>
      </c>
      <c r="C28" s="264">
        <v>240</v>
      </c>
      <c r="D28" s="264"/>
      <c r="E28" s="265">
        <f>E29</f>
        <v>80</v>
      </c>
      <c r="F28" s="265">
        <f t="shared" si="1"/>
        <v>50</v>
      </c>
      <c r="G28" s="265">
        <f t="shared" si="1"/>
        <v>10</v>
      </c>
    </row>
    <row r="29" spans="1:7" ht="32.25" customHeight="1">
      <c r="A29" s="298" t="s">
        <v>113</v>
      </c>
      <c r="B29" s="264" t="s">
        <v>223</v>
      </c>
      <c r="C29" s="264">
        <v>240</v>
      </c>
      <c r="D29" s="264" t="s">
        <v>114</v>
      </c>
      <c r="E29" s="265">
        <f>'Функциональная 21'!F84</f>
        <v>80</v>
      </c>
      <c r="F29" s="265">
        <f>'Функциональная 21'!G84</f>
        <v>50</v>
      </c>
      <c r="G29" s="265">
        <f>'Функциональная 21'!H84</f>
        <v>10</v>
      </c>
    </row>
    <row r="30" spans="1:7" ht="63">
      <c r="A30" s="299" t="s">
        <v>295</v>
      </c>
      <c r="B30" s="263" t="s">
        <v>239</v>
      </c>
      <c r="C30" s="263" t="s">
        <v>5</v>
      </c>
      <c r="D30" s="263" t="s">
        <v>5</v>
      </c>
      <c r="E30" s="262">
        <f>E31</f>
        <v>340</v>
      </c>
      <c r="F30" s="262">
        <f aca="true" t="shared" si="2" ref="E30:G34">F31</f>
        <v>346.7</v>
      </c>
      <c r="G30" s="262">
        <f t="shared" si="2"/>
        <v>458.9</v>
      </c>
    </row>
    <row r="31" spans="1:7" ht="32.25" customHeight="1">
      <c r="A31" s="295" t="s">
        <v>240</v>
      </c>
      <c r="B31" s="264" t="s">
        <v>241</v>
      </c>
      <c r="C31" s="264" t="s">
        <v>288</v>
      </c>
      <c r="D31" s="264" t="s">
        <v>288</v>
      </c>
      <c r="E31" s="265">
        <f t="shared" si="2"/>
        <v>340</v>
      </c>
      <c r="F31" s="265">
        <f t="shared" si="2"/>
        <v>346.7</v>
      </c>
      <c r="G31" s="265">
        <f t="shared" si="2"/>
        <v>458.9</v>
      </c>
    </row>
    <row r="32" spans="1:7" ht="32.25" customHeight="1">
      <c r="A32" s="295" t="s">
        <v>242</v>
      </c>
      <c r="B32" s="264" t="s">
        <v>243</v>
      </c>
      <c r="C32" s="264"/>
      <c r="D32" s="264"/>
      <c r="E32" s="265">
        <f t="shared" si="2"/>
        <v>340</v>
      </c>
      <c r="F32" s="265">
        <f t="shared" si="2"/>
        <v>346.7</v>
      </c>
      <c r="G32" s="265">
        <f t="shared" si="2"/>
        <v>458.9</v>
      </c>
    </row>
    <row r="33" spans="1:7" ht="20.25" customHeight="1">
      <c r="A33" s="295" t="s">
        <v>296</v>
      </c>
      <c r="B33" s="264" t="s">
        <v>245</v>
      </c>
      <c r="C33" s="264"/>
      <c r="D33" s="264" t="s">
        <v>288</v>
      </c>
      <c r="E33" s="265">
        <f t="shared" si="2"/>
        <v>340</v>
      </c>
      <c r="F33" s="265">
        <f t="shared" si="2"/>
        <v>346.7</v>
      </c>
      <c r="G33" s="265">
        <f t="shared" si="2"/>
        <v>458.9</v>
      </c>
    </row>
    <row r="34" spans="1:7" ht="63">
      <c r="A34" s="295" t="s">
        <v>297</v>
      </c>
      <c r="B34" s="264" t="s">
        <v>245</v>
      </c>
      <c r="C34" s="264">
        <v>610</v>
      </c>
      <c r="D34" s="264"/>
      <c r="E34" s="265">
        <f t="shared" si="2"/>
        <v>340</v>
      </c>
      <c r="F34" s="265">
        <f t="shared" si="2"/>
        <v>346.7</v>
      </c>
      <c r="G34" s="265">
        <f t="shared" si="2"/>
        <v>458.9</v>
      </c>
    </row>
    <row r="35" spans="1:7" ht="27" customHeight="1">
      <c r="A35" s="298" t="s">
        <v>237</v>
      </c>
      <c r="B35" s="264" t="s">
        <v>245</v>
      </c>
      <c r="C35" s="264">
        <v>610</v>
      </c>
      <c r="D35" s="264" t="s">
        <v>122</v>
      </c>
      <c r="E35" s="265">
        <f>'Функциональная 21'!F110</f>
        <v>340</v>
      </c>
      <c r="F35" s="265">
        <f>'Функциональная 21'!G110</f>
        <v>346.7</v>
      </c>
      <c r="G35" s="265">
        <f>'Функциональная 21'!H110</f>
        <v>458.9</v>
      </c>
    </row>
    <row r="36" spans="1:7" ht="27" customHeight="1">
      <c r="A36" s="298" t="s">
        <v>263</v>
      </c>
      <c r="B36" s="266" t="s">
        <v>266</v>
      </c>
      <c r="C36" s="264"/>
      <c r="D36" s="264"/>
      <c r="E36" s="262">
        <f aca="true" t="shared" si="3" ref="E36:G37">E37</f>
        <v>0</v>
      </c>
      <c r="F36" s="262">
        <f t="shared" si="3"/>
        <v>8148.6</v>
      </c>
      <c r="G36" s="262">
        <f t="shared" si="3"/>
        <v>0</v>
      </c>
    </row>
    <row r="37" spans="1:7" ht="27" customHeight="1">
      <c r="A37" s="298" t="s">
        <v>264</v>
      </c>
      <c r="B37" s="304" t="s">
        <v>266</v>
      </c>
      <c r="C37" s="264">
        <v>610</v>
      </c>
      <c r="D37" s="264"/>
      <c r="E37" s="265">
        <f t="shared" si="3"/>
        <v>0</v>
      </c>
      <c r="F37" s="265">
        <f t="shared" si="3"/>
        <v>8148.6</v>
      </c>
      <c r="G37" s="265">
        <f t="shared" si="3"/>
        <v>0</v>
      </c>
    </row>
    <row r="38" spans="1:7" ht="27" customHeight="1">
      <c r="A38" s="298" t="s">
        <v>237</v>
      </c>
      <c r="B38" s="266" t="s">
        <v>266</v>
      </c>
      <c r="C38" s="264">
        <v>610</v>
      </c>
      <c r="D38" s="264" t="s">
        <v>122</v>
      </c>
      <c r="E38" s="265">
        <f>'Функциональная 21'!F119</f>
        <v>0</v>
      </c>
      <c r="F38" s="265">
        <f>'Функциональная 21'!G122</f>
        <v>8148.6</v>
      </c>
      <c r="G38" s="265">
        <f>'Функциональная 21'!H122</f>
        <v>0</v>
      </c>
    </row>
    <row r="39" spans="1:7" ht="33" customHeight="1">
      <c r="A39" s="298" t="s">
        <v>248</v>
      </c>
      <c r="B39" s="264" t="s">
        <v>249</v>
      </c>
      <c r="C39" s="264"/>
      <c r="D39" s="264"/>
      <c r="E39" s="267">
        <f aca="true" t="shared" si="4" ref="E39:G40">E40</f>
        <v>572.8</v>
      </c>
      <c r="F39" s="267">
        <f t="shared" si="4"/>
        <v>100</v>
      </c>
      <c r="G39" s="267">
        <f t="shared" si="4"/>
        <v>100</v>
      </c>
    </row>
    <row r="40" spans="1:7" ht="72" customHeight="1">
      <c r="A40" s="295" t="s">
        <v>297</v>
      </c>
      <c r="B40" s="264" t="s">
        <v>249</v>
      </c>
      <c r="C40" s="264">
        <v>610</v>
      </c>
      <c r="D40" s="264"/>
      <c r="E40" s="268">
        <f t="shared" si="4"/>
        <v>572.8</v>
      </c>
      <c r="F40" s="268">
        <f t="shared" si="4"/>
        <v>100</v>
      </c>
      <c r="G40" s="268">
        <f t="shared" si="4"/>
        <v>100</v>
      </c>
    </row>
    <row r="41" spans="1:7" ht="38.25" customHeight="1">
      <c r="A41" s="298" t="s">
        <v>237</v>
      </c>
      <c r="B41" s="264" t="s">
        <v>249</v>
      </c>
      <c r="C41" s="264">
        <v>610</v>
      </c>
      <c r="D41" s="266" t="s">
        <v>122</v>
      </c>
      <c r="E41" s="268">
        <f>'Функциональная 21'!F112</f>
        <v>572.8</v>
      </c>
      <c r="F41" s="268">
        <f>'Функциональная 21'!G112</f>
        <v>100</v>
      </c>
      <c r="G41" s="268">
        <f>'Функциональная 21'!H112</f>
        <v>100</v>
      </c>
    </row>
    <row r="42" spans="1:7" s="293" customFormat="1" ht="38.25" customHeight="1">
      <c r="A42" s="298" t="s">
        <v>337</v>
      </c>
      <c r="B42" s="263"/>
      <c r="C42" s="263"/>
      <c r="D42" s="261"/>
      <c r="E42" s="267">
        <f aca="true" t="shared" si="5" ref="E42:G43">E43</f>
        <v>405.3</v>
      </c>
      <c r="F42" s="267">
        <f t="shared" si="5"/>
        <v>0</v>
      </c>
      <c r="G42" s="267">
        <f t="shared" si="5"/>
        <v>0</v>
      </c>
    </row>
    <row r="43" spans="1:7" ht="63">
      <c r="A43" s="295" t="s">
        <v>297</v>
      </c>
      <c r="B43" s="264"/>
      <c r="C43" s="264"/>
      <c r="D43" s="266"/>
      <c r="E43" s="268">
        <f t="shared" si="5"/>
        <v>405.3</v>
      </c>
      <c r="F43" s="268">
        <f t="shared" si="5"/>
        <v>0</v>
      </c>
      <c r="G43" s="268">
        <f t="shared" si="5"/>
        <v>0</v>
      </c>
    </row>
    <row r="44" spans="1:7" ht="38.25" customHeight="1">
      <c r="A44" s="298" t="s">
        <v>237</v>
      </c>
      <c r="B44" s="264"/>
      <c r="C44" s="264"/>
      <c r="D44" s="266" t="s">
        <v>122</v>
      </c>
      <c r="E44" s="268">
        <f>'Функциональная 21'!F114</f>
        <v>405.3</v>
      </c>
      <c r="F44" s="268">
        <f>'Функциональная 21'!G114</f>
        <v>0</v>
      </c>
      <c r="G44" s="268">
        <f>'Функциональная 21'!H114</f>
        <v>0</v>
      </c>
    </row>
    <row r="45" spans="1:7" ht="110.25">
      <c r="A45" s="294" t="s">
        <v>356</v>
      </c>
      <c r="B45" s="263" t="s">
        <v>353</v>
      </c>
      <c r="C45" s="264"/>
      <c r="D45" s="266"/>
      <c r="E45" s="267">
        <f aca="true" t="shared" si="6" ref="E45:G46">E46</f>
        <v>0</v>
      </c>
      <c r="F45" s="267">
        <f t="shared" si="6"/>
        <v>715.2</v>
      </c>
      <c r="G45" s="267">
        <f t="shared" si="6"/>
        <v>0</v>
      </c>
    </row>
    <row r="46" spans="1:7" ht="94.5" customHeight="1">
      <c r="A46" s="298" t="s">
        <v>357</v>
      </c>
      <c r="B46" s="264" t="s">
        <v>354</v>
      </c>
      <c r="C46" s="264"/>
      <c r="D46" s="266"/>
      <c r="E46" s="268">
        <f t="shared" si="6"/>
        <v>0</v>
      </c>
      <c r="F46" s="268">
        <f t="shared" si="6"/>
        <v>715.2</v>
      </c>
      <c r="G46" s="268">
        <f t="shared" si="6"/>
        <v>0</v>
      </c>
    </row>
    <row r="47" spans="1:7" ht="53.25" customHeight="1">
      <c r="A47" s="298" t="s">
        <v>358</v>
      </c>
      <c r="B47" s="264" t="s">
        <v>355</v>
      </c>
      <c r="C47" s="264"/>
      <c r="D47" s="266"/>
      <c r="E47" s="268">
        <f>E48</f>
        <v>0</v>
      </c>
      <c r="F47" s="268">
        <f>F49</f>
        <v>715.2</v>
      </c>
      <c r="G47" s="268">
        <f>G48</f>
        <v>0</v>
      </c>
    </row>
    <row r="48" spans="1:7" ht="48" customHeight="1">
      <c r="A48" s="298" t="s">
        <v>359</v>
      </c>
      <c r="B48" s="264" t="s">
        <v>352</v>
      </c>
      <c r="C48" s="264"/>
      <c r="D48" s="266"/>
      <c r="E48" s="268">
        <f>E49</f>
        <v>0</v>
      </c>
      <c r="F48" s="268">
        <f>F49</f>
        <v>715.2</v>
      </c>
      <c r="G48" s="268">
        <f>G49</f>
        <v>0</v>
      </c>
    </row>
    <row r="49" spans="1:7" ht="38.25" customHeight="1">
      <c r="A49" s="298" t="s">
        <v>360</v>
      </c>
      <c r="B49" s="264" t="s">
        <v>352</v>
      </c>
      <c r="C49" s="264">
        <v>320</v>
      </c>
      <c r="D49" s="266"/>
      <c r="E49" s="268">
        <f>E50</f>
        <v>0</v>
      </c>
      <c r="F49" s="268">
        <f>F50</f>
        <v>715.2</v>
      </c>
      <c r="G49" s="268">
        <f>G50</f>
        <v>0</v>
      </c>
    </row>
    <row r="50" spans="1:7" ht="38.25" customHeight="1">
      <c r="A50" s="333" t="s">
        <v>340</v>
      </c>
      <c r="B50" s="264" t="s">
        <v>352</v>
      </c>
      <c r="C50" s="264">
        <v>320</v>
      </c>
      <c r="D50" s="266" t="s">
        <v>339</v>
      </c>
      <c r="E50" s="268">
        <f>'Функциональная 21'!F134</f>
        <v>0</v>
      </c>
      <c r="F50" s="268">
        <f>'Функциональная 21'!G134</f>
        <v>715.2</v>
      </c>
      <c r="G50" s="268">
        <f>'Функциональная 21'!H134</f>
        <v>0</v>
      </c>
    </row>
    <row r="51" spans="1:7" ht="78.75">
      <c r="A51" s="294" t="s">
        <v>298</v>
      </c>
      <c r="B51" s="263" t="s">
        <v>201</v>
      </c>
      <c r="C51" s="263"/>
      <c r="D51" s="263"/>
      <c r="E51" s="262">
        <f aca="true" t="shared" si="7" ref="E51:G55">E52</f>
        <v>154</v>
      </c>
      <c r="F51" s="262">
        <f t="shared" si="7"/>
        <v>1230.2</v>
      </c>
      <c r="G51" s="262">
        <f>G52</f>
        <v>1241.9</v>
      </c>
    </row>
    <row r="52" spans="1:7" ht="94.5">
      <c r="A52" s="298" t="s">
        <v>299</v>
      </c>
      <c r="B52" s="264" t="s">
        <v>203</v>
      </c>
      <c r="C52" s="264"/>
      <c r="D52" s="264"/>
      <c r="E52" s="265">
        <f t="shared" si="7"/>
        <v>154</v>
      </c>
      <c r="F52" s="265">
        <f t="shared" si="7"/>
        <v>1230.2</v>
      </c>
      <c r="G52" s="265">
        <f t="shared" si="7"/>
        <v>1241.9</v>
      </c>
    </row>
    <row r="53" spans="1:7" ht="31.5">
      <c r="A53" s="298" t="s">
        <v>204</v>
      </c>
      <c r="B53" s="264" t="s">
        <v>205</v>
      </c>
      <c r="C53" s="264"/>
      <c r="D53" s="264"/>
      <c r="E53" s="265">
        <f t="shared" si="7"/>
        <v>154</v>
      </c>
      <c r="F53" s="265">
        <f t="shared" si="7"/>
        <v>1230.2</v>
      </c>
      <c r="G53" s="265">
        <f t="shared" si="7"/>
        <v>1241.9</v>
      </c>
    </row>
    <row r="54" spans="1:7" ht="31.5">
      <c r="A54" s="298" t="s">
        <v>300</v>
      </c>
      <c r="B54" s="264" t="s">
        <v>207</v>
      </c>
      <c r="C54" s="264"/>
      <c r="D54" s="264"/>
      <c r="E54" s="265">
        <f t="shared" si="7"/>
        <v>154</v>
      </c>
      <c r="F54" s="265">
        <f t="shared" si="7"/>
        <v>1230.2</v>
      </c>
      <c r="G54" s="265">
        <f t="shared" si="7"/>
        <v>1241.9</v>
      </c>
    </row>
    <row r="55" spans="1:7" ht="77.25" customHeight="1">
      <c r="A55" s="296" t="s">
        <v>162</v>
      </c>
      <c r="B55" s="264" t="s">
        <v>207</v>
      </c>
      <c r="C55" s="264">
        <v>240</v>
      </c>
      <c r="D55" s="264"/>
      <c r="E55" s="265">
        <f t="shared" si="7"/>
        <v>154</v>
      </c>
      <c r="F55" s="265">
        <f t="shared" si="7"/>
        <v>1230.2</v>
      </c>
      <c r="G55" s="265">
        <f t="shared" si="7"/>
        <v>1241.9</v>
      </c>
    </row>
    <row r="56" spans="1:7" ht="15.75">
      <c r="A56" s="298" t="s">
        <v>199</v>
      </c>
      <c r="B56" s="264" t="s">
        <v>207</v>
      </c>
      <c r="C56" s="264">
        <v>240</v>
      </c>
      <c r="D56" s="266" t="s">
        <v>110</v>
      </c>
      <c r="E56" s="265">
        <f>'Функциональная 21'!F69</f>
        <v>154</v>
      </c>
      <c r="F56" s="265">
        <f>'Функциональная 21'!G69</f>
        <v>1230.2</v>
      </c>
      <c r="G56" s="265">
        <f>'Функциональная 21'!H69</f>
        <v>1241.9</v>
      </c>
    </row>
    <row r="57" spans="1:7" ht="15.75">
      <c r="A57" s="298" t="s">
        <v>208</v>
      </c>
      <c r="B57" s="264" t="s">
        <v>207</v>
      </c>
      <c r="C57" s="264"/>
      <c r="D57" s="266"/>
      <c r="E57" s="262">
        <f aca="true" t="shared" si="8" ref="E57:G58">E58</f>
        <v>1.2</v>
      </c>
      <c r="F57" s="262">
        <f t="shared" si="8"/>
        <v>5</v>
      </c>
      <c r="G57" s="262">
        <f t="shared" si="8"/>
        <v>5</v>
      </c>
    </row>
    <row r="58" spans="1:7" ht="15.75">
      <c r="A58" s="298" t="s">
        <v>166</v>
      </c>
      <c r="B58" s="264" t="s">
        <v>207</v>
      </c>
      <c r="C58" s="264">
        <v>850</v>
      </c>
      <c r="D58" s="266"/>
      <c r="E58" s="265">
        <f t="shared" si="8"/>
        <v>1.2</v>
      </c>
      <c r="F58" s="265">
        <f t="shared" si="8"/>
        <v>5</v>
      </c>
      <c r="G58" s="265">
        <f t="shared" si="8"/>
        <v>5</v>
      </c>
    </row>
    <row r="59" spans="1:7" ht="15.75">
      <c r="A59" s="298" t="s">
        <v>199</v>
      </c>
      <c r="B59" s="264" t="s">
        <v>207</v>
      </c>
      <c r="C59" s="264">
        <v>850</v>
      </c>
      <c r="D59" s="266" t="s">
        <v>110</v>
      </c>
      <c r="E59" s="265">
        <f>'Функциональная 21'!F71</f>
        <v>1.2</v>
      </c>
      <c r="F59" s="265">
        <f>'Функциональная 21'!G71</f>
        <v>5</v>
      </c>
      <c r="G59" s="265">
        <f>'Функциональная 21'!H71</f>
        <v>5</v>
      </c>
    </row>
    <row r="60" spans="1:7" ht="52.5" customHeight="1">
      <c r="A60" s="298" t="s">
        <v>209</v>
      </c>
      <c r="B60" s="264" t="s">
        <v>210</v>
      </c>
      <c r="C60" s="264"/>
      <c r="D60" s="266"/>
      <c r="E60" s="262">
        <f aca="true" t="shared" si="9" ref="E60:G61">E61</f>
        <v>1008.7</v>
      </c>
      <c r="F60" s="262">
        <f t="shared" si="9"/>
        <v>20</v>
      </c>
      <c r="G60" s="262">
        <f t="shared" si="9"/>
        <v>20</v>
      </c>
    </row>
    <row r="61" spans="1:7" ht="47.25">
      <c r="A61" s="298" t="s">
        <v>162</v>
      </c>
      <c r="B61" s="264" t="s">
        <v>210</v>
      </c>
      <c r="C61" s="264">
        <v>240</v>
      </c>
      <c r="D61" s="266"/>
      <c r="E61" s="265">
        <f t="shared" si="9"/>
        <v>1008.7</v>
      </c>
      <c r="F61" s="265">
        <f t="shared" si="9"/>
        <v>20</v>
      </c>
      <c r="G61" s="265">
        <f t="shared" si="9"/>
        <v>20</v>
      </c>
    </row>
    <row r="62" spans="1:7" ht="15.75">
      <c r="A62" s="298" t="s">
        <v>199</v>
      </c>
      <c r="B62" s="264" t="s">
        <v>210</v>
      </c>
      <c r="C62" s="264">
        <v>240</v>
      </c>
      <c r="D62" s="266" t="s">
        <v>110</v>
      </c>
      <c r="E62" s="265">
        <f>'Функциональная 21'!F73</f>
        <v>1008.7</v>
      </c>
      <c r="F62" s="265">
        <f>'Функциональная 21'!G73</f>
        <v>20</v>
      </c>
      <c r="G62" s="265">
        <f>'Функциональная 21'!H73</f>
        <v>20</v>
      </c>
    </row>
    <row r="63" spans="1:7" ht="94.5" customHeight="1">
      <c r="A63" s="300" t="s">
        <v>301</v>
      </c>
      <c r="B63" s="269" t="s">
        <v>212</v>
      </c>
      <c r="C63" s="270"/>
      <c r="D63" s="270"/>
      <c r="E63" s="271">
        <f aca="true" t="shared" si="10" ref="E63:G64">E64</f>
        <v>573.2</v>
      </c>
      <c r="F63" s="271">
        <f t="shared" si="10"/>
        <v>20</v>
      </c>
      <c r="G63" s="271">
        <f t="shared" si="10"/>
        <v>20</v>
      </c>
    </row>
    <row r="64" spans="1:7" ht="30">
      <c r="A64" s="300" t="s">
        <v>162</v>
      </c>
      <c r="B64" s="269" t="s">
        <v>212</v>
      </c>
      <c r="C64" s="272"/>
      <c r="D64" s="273"/>
      <c r="E64" s="274">
        <f t="shared" si="10"/>
        <v>573.2</v>
      </c>
      <c r="F64" s="274">
        <f>'Функциональная 21'!G75</f>
        <v>20</v>
      </c>
      <c r="G64" s="274">
        <f>'Функциональная 21'!H75</f>
        <v>20</v>
      </c>
    </row>
    <row r="65" spans="1:7" ht="15.75">
      <c r="A65" s="298" t="s">
        <v>199</v>
      </c>
      <c r="B65" s="264" t="s">
        <v>212</v>
      </c>
      <c r="C65" s="264">
        <v>240</v>
      </c>
      <c r="D65" s="266" t="s">
        <v>110</v>
      </c>
      <c r="E65" s="265">
        <f>'Функциональная 21'!F75</f>
        <v>573.2</v>
      </c>
      <c r="F65" s="265">
        <v>70</v>
      </c>
      <c r="G65" s="265">
        <v>70</v>
      </c>
    </row>
    <row r="66" spans="1:7" ht="75">
      <c r="A66" s="300" t="s">
        <v>302</v>
      </c>
      <c r="B66" s="269" t="s">
        <v>214</v>
      </c>
      <c r="C66" s="264"/>
      <c r="D66" s="266"/>
      <c r="E66" s="262">
        <f aca="true" t="shared" si="11" ref="E66:G67">E67</f>
        <v>1167</v>
      </c>
      <c r="F66" s="262">
        <f t="shared" si="11"/>
        <v>20</v>
      </c>
      <c r="G66" s="262">
        <f t="shared" si="11"/>
        <v>20</v>
      </c>
    </row>
    <row r="67" spans="1:7" ht="30">
      <c r="A67" s="300" t="s">
        <v>162</v>
      </c>
      <c r="B67" s="269" t="s">
        <v>214</v>
      </c>
      <c r="C67" s="264"/>
      <c r="D67" s="266"/>
      <c r="E67" s="265">
        <f t="shared" si="11"/>
        <v>1167</v>
      </c>
      <c r="F67" s="265">
        <f t="shared" si="11"/>
        <v>20</v>
      </c>
      <c r="G67" s="265">
        <f t="shared" si="11"/>
        <v>20</v>
      </c>
    </row>
    <row r="68" spans="1:7" ht="15.75">
      <c r="A68" s="298" t="s">
        <v>199</v>
      </c>
      <c r="B68" s="269" t="s">
        <v>214</v>
      </c>
      <c r="C68" s="264">
        <v>240</v>
      </c>
      <c r="D68" s="266" t="s">
        <v>110</v>
      </c>
      <c r="E68" s="265">
        <f>'Функциональная 21'!F77</f>
        <v>1167</v>
      </c>
      <c r="F68" s="265">
        <f>'Функциональная 21'!G77</f>
        <v>20</v>
      </c>
      <c r="G68" s="265">
        <f>'Функциональная 21'!H77</f>
        <v>20</v>
      </c>
    </row>
    <row r="69" spans="1:7" s="293" customFormat="1" ht="63">
      <c r="A69" s="294" t="s">
        <v>346</v>
      </c>
      <c r="B69" s="334" t="s">
        <v>347</v>
      </c>
      <c r="C69" s="263"/>
      <c r="D69" s="261"/>
      <c r="E69" s="262">
        <f aca="true" t="shared" si="12" ref="E69:G73">E70</f>
        <v>1240</v>
      </c>
      <c r="F69" s="262">
        <f t="shared" si="12"/>
        <v>0</v>
      </c>
      <c r="G69" s="262">
        <f t="shared" si="12"/>
        <v>0</v>
      </c>
    </row>
    <row r="70" spans="1:7" ht="141.75">
      <c r="A70" s="298" t="s">
        <v>348</v>
      </c>
      <c r="B70" s="269" t="s">
        <v>349</v>
      </c>
      <c r="C70" s="264"/>
      <c r="D70" s="266"/>
      <c r="E70" s="265">
        <f t="shared" si="12"/>
        <v>1240</v>
      </c>
      <c r="F70" s="265">
        <f t="shared" si="12"/>
        <v>0</v>
      </c>
      <c r="G70" s="265">
        <f t="shared" si="12"/>
        <v>0</v>
      </c>
    </row>
    <row r="71" spans="1:7" ht="220.5">
      <c r="A71" s="298" t="s">
        <v>350</v>
      </c>
      <c r="B71" s="269" t="s">
        <v>351</v>
      </c>
      <c r="C71" s="264"/>
      <c r="D71" s="266"/>
      <c r="E71" s="265">
        <f t="shared" si="12"/>
        <v>1240</v>
      </c>
      <c r="F71" s="265">
        <f t="shared" si="12"/>
        <v>0</v>
      </c>
      <c r="G71" s="265">
        <f t="shared" si="12"/>
        <v>0</v>
      </c>
    </row>
    <row r="72" spans="1:7" ht="31.5">
      <c r="A72" s="298" t="s">
        <v>244</v>
      </c>
      <c r="B72" s="269" t="s">
        <v>336</v>
      </c>
      <c r="C72" s="264"/>
      <c r="D72" s="266"/>
      <c r="E72" s="265">
        <f t="shared" si="12"/>
        <v>1240</v>
      </c>
      <c r="F72" s="265">
        <f t="shared" si="12"/>
        <v>0</v>
      </c>
      <c r="G72" s="265">
        <f t="shared" si="12"/>
        <v>0</v>
      </c>
    </row>
    <row r="73" spans="1:7" ht="47.25">
      <c r="A73" s="298" t="s">
        <v>246</v>
      </c>
      <c r="B73" s="269" t="s">
        <v>336</v>
      </c>
      <c r="C73" s="264"/>
      <c r="D73" s="266"/>
      <c r="E73" s="265">
        <f t="shared" si="12"/>
        <v>1240</v>
      </c>
      <c r="F73" s="265">
        <f t="shared" si="12"/>
        <v>0</v>
      </c>
      <c r="G73" s="265">
        <f t="shared" si="12"/>
        <v>0</v>
      </c>
    </row>
    <row r="74" spans="1:7" ht="19.5" customHeight="1">
      <c r="A74" s="298" t="s">
        <v>334</v>
      </c>
      <c r="B74" s="269" t="s">
        <v>336</v>
      </c>
      <c r="C74" s="264">
        <v>320</v>
      </c>
      <c r="D74" s="266" t="s">
        <v>333</v>
      </c>
      <c r="E74" s="265">
        <f>'Функциональная 21'!F140</f>
        <v>1240</v>
      </c>
      <c r="F74" s="265">
        <v>0</v>
      </c>
      <c r="G74" s="265">
        <v>0</v>
      </c>
    </row>
    <row r="75" spans="1:7" ht="63">
      <c r="A75" s="299" t="s">
        <v>303</v>
      </c>
      <c r="B75" s="263" t="s">
        <v>304</v>
      </c>
      <c r="C75" s="263"/>
      <c r="D75" s="263"/>
      <c r="E75" s="262">
        <f>E76+E81</f>
        <v>4566.1</v>
      </c>
      <c r="F75" s="262">
        <f>F76+F81</f>
        <v>4196.6</v>
      </c>
      <c r="G75" s="262">
        <f>G76+G81</f>
        <v>4214</v>
      </c>
    </row>
    <row r="76" spans="1:7" ht="63">
      <c r="A76" s="299" t="s">
        <v>146</v>
      </c>
      <c r="B76" s="263" t="s">
        <v>147</v>
      </c>
      <c r="C76" s="263"/>
      <c r="D76" s="263"/>
      <c r="E76" s="262">
        <f aca="true" t="shared" si="13" ref="E76:G79">E77</f>
        <v>1100</v>
      </c>
      <c r="F76" s="262">
        <f t="shared" si="13"/>
        <v>1100</v>
      </c>
      <c r="G76" s="262">
        <f t="shared" si="13"/>
        <v>1100</v>
      </c>
    </row>
    <row r="77" spans="1:7" ht="15.75">
      <c r="A77" s="295" t="s">
        <v>157</v>
      </c>
      <c r="B77" s="264" t="s">
        <v>149</v>
      </c>
      <c r="C77" s="264"/>
      <c r="D77" s="264"/>
      <c r="E77" s="265">
        <f t="shared" si="13"/>
        <v>1100</v>
      </c>
      <c r="F77" s="265">
        <f t="shared" si="13"/>
        <v>1100</v>
      </c>
      <c r="G77" s="265">
        <f t="shared" si="13"/>
        <v>1100</v>
      </c>
    </row>
    <row r="78" spans="1:7" ht="31.5">
      <c r="A78" s="295" t="s">
        <v>305</v>
      </c>
      <c r="B78" s="264" t="s">
        <v>151</v>
      </c>
      <c r="C78" s="264"/>
      <c r="D78" s="264"/>
      <c r="E78" s="265">
        <f t="shared" si="13"/>
        <v>1100</v>
      </c>
      <c r="F78" s="265">
        <f t="shared" si="13"/>
        <v>1100</v>
      </c>
      <c r="G78" s="265">
        <f t="shared" si="13"/>
        <v>1100</v>
      </c>
    </row>
    <row r="79" spans="1:7" ht="31.5">
      <c r="A79" s="295" t="s">
        <v>306</v>
      </c>
      <c r="B79" s="264" t="s">
        <v>151</v>
      </c>
      <c r="C79" s="264">
        <v>120</v>
      </c>
      <c r="D79" s="264"/>
      <c r="E79" s="265">
        <f t="shared" si="13"/>
        <v>1100</v>
      </c>
      <c r="F79" s="265">
        <f t="shared" si="13"/>
        <v>1100</v>
      </c>
      <c r="G79" s="265">
        <f t="shared" si="13"/>
        <v>1100</v>
      </c>
    </row>
    <row r="80" spans="1:7" ht="47.25">
      <c r="A80" s="295" t="s">
        <v>142</v>
      </c>
      <c r="B80" s="264" t="s">
        <v>307</v>
      </c>
      <c r="C80" s="264">
        <v>120</v>
      </c>
      <c r="D80" s="264" t="s">
        <v>94</v>
      </c>
      <c r="E80" s="265">
        <f>'Функциональная 21'!F23</f>
        <v>1100</v>
      </c>
      <c r="F80" s="265">
        <f>'Функциональная 21'!G23</f>
        <v>1100</v>
      </c>
      <c r="G80" s="265">
        <f>'Функциональная 21'!H23</f>
        <v>1100</v>
      </c>
    </row>
    <row r="81" spans="1:8" ht="31.5">
      <c r="A81" s="299" t="s">
        <v>308</v>
      </c>
      <c r="B81" s="263" t="s">
        <v>156</v>
      </c>
      <c r="C81" s="263"/>
      <c r="D81" s="263"/>
      <c r="E81" s="262">
        <f>E83+E86+E98+E92+E89+E95</f>
        <v>3466.1</v>
      </c>
      <c r="F81" s="262">
        <f>F83+F86+F98+F92+F89</f>
        <v>3096.6</v>
      </c>
      <c r="G81" s="262">
        <f>G83+G86+G98+G92+G89</f>
        <v>3114</v>
      </c>
      <c r="H81" s="301"/>
    </row>
    <row r="82" spans="1:7" ht="47.25">
      <c r="A82" s="295" t="s">
        <v>309</v>
      </c>
      <c r="B82" s="264" t="s">
        <v>158</v>
      </c>
      <c r="C82" s="263"/>
      <c r="D82" s="263"/>
      <c r="E82" s="262">
        <f aca="true" t="shared" si="14" ref="E82:G84">E83</f>
        <v>2730.2</v>
      </c>
      <c r="F82" s="262">
        <f>F83</f>
        <v>2714.2</v>
      </c>
      <c r="G82" s="262">
        <f t="shared" si="14"/>
        <v>2527.2</v>
      </c>
    </row>
    <row r="83" spans="1:7" ht="15.75">
      <c r="A83" s="302" t="s">
        <v>157</v>
      </c>
      <c r="B83" s="264" t="s">
        <v>158</v>
      </c>
      <c r="C83" s="264"/>
      <c r="D83" s="264"/>
      <c r="E83" s="265">
        <f t="shared" si="14"/>
        <v>2730.2</v>
      </c>
      <c r="F83" s="265">
        <f t="shared" si="14"/>
        <v>2714.2</v>
      </c>
      <c r="G83" s="265">
        <f t="shared" si="14"/>
        <v>2527.2</v>
      </c>
    </row>
    <row r="84" spans="1:7" ht="31.5">
      <c r="A84" s="295" t="s">
        <v>305</v>
      </c>
      <c r="B84" s="264" t="s">
        <v>159</v>
      </c>
      <c r="C84" s="264">
        <v>120</v>
      </c>
      <c r="D84" s="264"/>
      <c r="E84" s="265">
        <f t="shared" si="14"/>
        <v>2730.2</v>
      </c>
      <c r="F84" s="265">
        <f t="shared" si="14"/>
        <v>2714.2</v>
      </c>
      <c r="G84" s="265">
        <f t="shared" si="14"/>
        <v>2527.2</v>
      </c>
    </row>
    <row r="85" spans="1:7" ht="47.25">
      <c r="A85" s="295" t="s">
        <v>142</v>
      </c>
      <c r="B85" s="264" t="s">
        <v>159</v>
      </c>
      <c r="C85" s="264">
        <v>120</v>
      </c>
      <c r="D85" s="264" t="s">
        <v>94</v>
      </c>
      <c r="E85" s="265">
        <f>'Функциональная 21'!F27</f>
        <v>2730.2</v>
      </c>
      <c r="F85" s="265">
        <f>'Функциональная 21'!G27</f>
        <v>2714.2</v>
      </c>
      <c r="G85" s="265">
        <f>'Функциональная 21'!H27</f>
        <v>2527.2</v>
      </c>
    </row>
    <row r="86" spans="1:7" ht="31.5">
      <c r="A86" s="299" t="s">
        <v>161</v>
      </c>
      <c r="B86" s="264" t="s">
        <v>159</v>
      </c>
      <c r="C86" s="264"/>
      <c r="D86" s="264"/>
      <c r="E86" s="262">
        <f aca="true" t="shared" si="15" ref="E86:G87">E87</f>
        <v>561.7</v>
      </c>
      <c r="F86" s="262">
        <f t="shared" si="15"/>
        <v>231</v>
      </c>
      <c r="G86" s="262">
        <f t="shared" si="15"/>
        <v>435.4</v>
      </c>
    </row>
    <row r="87" spans="1:7" ht="47.25">
      <c r="A87" s="296" t="s">
        <v>162</v>
      </c>
      <c r="B87" s="264" t="s">
        <v>159</v>
      </c>
      <c r="C87" s="264">
        <v>240</v>
      </c>
      <c r="D87" s="264"/>
      <c r="E87" s="262">
        <f t="shared" si="15"/>
        <v>561.7</v>
      </c>
      <c r="F87" s="262">
        <f t="shared" si="15"/>
        <v>231</v>
      </c>
      <c r="G87" s="262">
        <f t="shared" si="15"/>
        <v>435.4</v>
      </c>
    </row>
    <row r="88" spans="1:7" ht="47.25">
      <c r="A88" s="295" t="s">
        <v>142</v>
      </c>
      <c r="B88" s="264" t="s">
        <v>159</v>
      </c>
      <c r="C88" s="264">
        <v>240</v>
      </c>
      <c r="D88" s="264" t="s">
        <v>94</v>
      </c>
      <c r="E88" s="265">
        <f>'Функциональная 21'!F29</f>
        <v>561.7</v>
      </c>
      <c r="F88" s="265">
        <f>'Функциональная 21'!G29</f>
        <v>231</v>
      </c>
      <c r="G88" s="265">
        <f>'Функциональная 21'!H29</f>
        <v>435.4</v>
      </c>
    </row>
    <row r="89" spans="1:7" ht="31.5">
      <c r="A89" s="295" t="s">
        <v>161</v>
      </c>
      <c r="B89" s="264" t="s">
        <v>159</v>
      </c>
      <c r="C89" s="264">
        <v>830</v>
      </c>
      <c r="D89" s="264"/>
      <c r="E89" s="262">
        <f aca="true" t="shared" si="16" ref="E89:G90">E90</f>
        <v>0.5</v>
      </c>
      <c r="F89" s="262">
        <f t="shared" si="16"/>
        <v>0.5</v>
      </c>
      <c r="G89" s="262">
        <f t="shared" si="16"/>
        <v>0.5</v>
      </c>
    </row>
    <row r="90" spans="1:7" ht="15.75">
      <c r="A90" s="295" t="s">
        <v>164</v>
      </c>
      <c r="B90" s="264" t="s">
        <v>159</v>
      </c>
      <c r="C90" s="264">
        <v>830</v>
      </c>
      <c r="D90" s="264"/>
      <c r="E90" s="265">
        <f t="shared" si="16"/>
        <v>0.5</v>
      </c>
      <c r="F90" s="265">
        <f t="shared" si="16"/>
        <v>0.5</v>
      </c>
      <c r="G90" s="265">
        <f t="shared" si="16"/>
        <v>0.5</v>
      </c>
    </row>
    <row r="91" spans="1:7" ht="47.25">
      <c r="A91" s="295" t="s">
        <v>142</v>
      </c>
      <c r="B91" s="264" t="s">
        <v>159</v>
      </c>
      <c r="C91" s="264">
        <v>830</v>
      </c>
      <c r="D91" s="264" t="s">
        <v>94</v>
      </c>
      <c r="E91" s="265">
        <f>'Функциональная 21'!F30</f>
        <v>0.5</v>
      </c>
      <c r="F91" s="265">
        <f>'Функциональная 21'!G30</f>
        <v>0.5</v>
      </c>
      <c r="G91" s="265">
        <f>'Функциональная 21'!H30</f>
        <v>0.5</v>
      </c>
    </row>
    <row r="92" spans="1:7" ht="31.5">
      <c r="A92" s="295" t="s">
        <v>161</v>
      </c>
      <c r="B92" s="264" t="s">
        <v>159</v>
      </c>
      <c r="C92" s="264">
        <v>850</v>
      </c>
      <c r="D92" s="264"/>
      <c r="E92" s="262">
        <f aca="true" t="shared" si="17" ref="E92:G93">E93</f>
        <v>0.5</v>
      </c>
      <c r="F92" s="262">
        <f t="shared" si="17"/>
        <v>0.5</v>
      </c>
      <c r="G92" s="262">
        <f t="shared" si="17"/>
        <v>0.5</v>
      </c>
    </row>
    <row r="93" spans="1:7" ht="15.75">
      <c r="A93" s="300" t="s">
        <v>166</v>
      </c>
      <c r="B93" s="264" t="s">
        <v>159</v>
      </c>
      <c r="C93" s="264">
        <v>850</v>
      </c>
      <c r="D93" s="264"/>
      <c r="E93" s="265">
        <f t="shared" si="17"/>
        <v>0.5</v>
      </c>
      <c r="F93" s="265">
        <f t="shared" si="17"/>
        <v>0.5</v>
      </c>
      <c r="G93" s="265">
        <f t="shared" si="17"/>
        <v>0.5</v>
      </c>
    </row>
    <row r="94" spans="1:7" ht="47.25">
      <c r="A94" s="295" t="s">
        <v>142</v>
      </c>
      <c r="B94" s="264" t="s">
        <v>159</v>
      </c>
      <c r="C94" s="264">
        <v>850</v>
      </c>
      <c r="D94" s="264" t="s">
        <v>94</v>
      </c>
      <c r="E94" s="265">
        <f>'Функциональная 21'!F31</f>
        <v>0.5</v>
      </c>
      <c r="F94" s="265">
        <f>'Функциональная 21'!G31</f>
        <v>0.5</v>
      </c>
      <c r="G94" s="265">
        <f>'Функциональная 21'!H31</f>
        <v>0.5</v>
      </c>
    </row>
    <row r="95" spans="1:7" ht="15.75">
      <c r="A95" s="295"/>
      <c r="B95" s="264" t="s">
        <v>338</v>
      </c>
      <c r="C95" s="264"/>
      <c r="D95" s="264"/>
      <c r="E95" s="262">
        <f aca="true" t="shared" si="18" ref="E95:G96">E96</f>
        <v>22.8</v>
      </c>
      <c r="F95" s="262">
        <f t="shared" si="18"/>
        <v>0</v>
      </c>
      <c r="G95" s="262">
        <f t="shared" si="18"/>
        <v>0</v>
      </c>
    </row>
    <row r="96" spans="1:7" ht="15.75">
      <c r="A96" s="295" t="s">
        <v>172</v>
      </c>
      <c r="B96" s="264" t="s">
        <v>338</v>
      </c>
      <c r="C96" s="264">
        <v>540</v>
      </c>
      <c r="D96" s="264"/>
      <c r="E96" s="265">
        <f t="shared" si="18"/>
        <v>22.8</v>
      </c>
      <c r="F96" s="265">
        <f t="shared" si="18"/>
        <v>0</v>
      </c>
      <c r="G96" s="265">
        <f t="shared" si="18"/>
        <v>0</v>
      </c>
    </row>
    <row r="97" spans="1:7" ht="47.25">
      <c r="A97" s="295" t="s">
        <v>168</v>
      </c>
      <c r="B97" s="264" t="s">
        <v>338</v>
      </c>
      <c r="C97" s="264">
        <v>540</v>
      </c>
      <c r="D97" s="264" t="s">
        <v>96</v>
      </c>
      <c r="E97" s="265">
        <f>'Функциональная 21'!F37</f>
        <v>22.8</v>
      </c>
      <c r="F97" s="265">
        <f>'Функциональная 21'!G36</f>
        <v>0</v>
      </c>
      <c r="G97" s="265">
        <f>'Функциональная 21'!H36</f>
        <v>0</v>
      </c>
    </row>
    <row r="98" spans="1:7" ht="47.25">
      <c r="A98" s="295" t="s">
        <v>170</v>
      </c>
      <c r="B98" s="264" t="s">
        <v>156</v>
      </c>
      <c r="C98" s="264"/>
      <c r="D98" s="264"/>
      <c r="E98" s="262">
        <f aca="true" t="shared" si="19" ref="E98:G99">E99</f>
        <v>150.4</v>
      </c>
      <c r="F98" s="262">
        <f t="shared" si="19"/>
        <v>150.4</v>
      </c>
      <c r="G98" s="262">
        <f t="shared" si="19"/>
        <v>150.4</v>
      </c>
    </row>
    <row r="99" spans="1:7" ht="15.75">
      <c r="A99" s="295" t="s">
        <v>172</v>
      </c>
      <c r="B99" s="264" t="s">
        <v>171</v>
      </c>
      <c r="C99" s="264">
        <v>540</v>
      </c>
      <c r="D99" s="264"/>
      <c r="E99" s="265">
        <f t="shared" si="19"/>
        <v>150.4</v>
      </c>
      <c r="F99" s="265">
        <f t="shared" si="19"/>
        <v>150.4</v>
      </c>
      <c r="G99" s="265">
        <f t="shared" si="19"/>
        <v>150.4</v>
      </c>
    </row>
    <row r="100" spans="1:7" s="293" customFormat="1" ht="59.25" customHeight="1">
      <c r="A100" s="295" t="s">
        <v>168</v>
      </c>
      <c r="B100" s="264" t="s">
        <v>171</v>
      </c>
      <c r="C100" s="264">
        <v>540</v>
      </c>
      <c r="D100" s="264" t="s">
        <v>96</v>
      </c>
      <c r="E100" s="265">
        <f>'Функциональная 21'!F34</f>
        <v>150.4</v>
      </c>
      <c r="F100" s="265">
        <f>'Функциональная 21'!G35</f>
        <v>150.4</v>
      </c>
      <c r="G100" s="265">
        <f>'Функциональная 21'!H35</f>
        <v>150.4</v>
      </c>
    </row>
    <row r="101" spans="1:7" ht="31.5">
      <c r="A101" s="299" t="s">
        <v>174</v>
      </c>
      <c r="B101" s="275" t="s">
        <v>310</v>
      </c>
      <c r="C101" s="263"/>
      <c r="D101" s="261"/>
      <c r="E101" s="262">
        <f>E102</f>
        <v>1394.5</v>
      </c>
      <c r="F101" s="262">
        <f>F102</f>
        <v>948.5</v>
      </c>
      <c r="G101" s="262">
        <f>G102</f>
        <v>949</v>
      </c>
    </row>
    <row r="102" spans="1:7" ht="15.75">
      <c r="A102" s="299" t="s">
        <v>157</v>
      </c>
      <c r="B102" s="275" t="s">
        <v>175</v>
      </c>
      <c r="C102" s="263"/>
      <c r="D102" s="261"/>
      <c r="E102" s="262">
        <f>E103+E106+E127+E133+E124+E112+E118+E121+E136+E139+E109+E130+E115</f>
        <v>1394.5</v>
      </c>
      <c r="F102" s="262">
        <f>F103+F106+F127+F133+F124+F112+F118+F121+F136+F139+F109+F130+F115</f>
        <v>948.5</v>
      </c>
      <c r="G102" s="262">
        <f>G103+G106+G127+G133+G124+G112+G118+G121+G136+G139+G109+G130+G115</f>
        <v>949</v>
      </c>
    </row>
    <row r="103" spans="1:7" ht="31.5">
      <c r="A103" s="295" t="s">
        <v>311</v>
      </c>
      <c r="B103" s="276" t="s">
        <v>177</v>
      </c>
      <c r="C103" s="264"/>
      <c r="D103" s="266"/>
      <c r="E103" s="262">
        <f aca="true" t="shared" si="20" ref="E103:G104">E104</f>
        <v>161</v>
      </c>
      <c r="F103" s="262">
        <f t="shared" si="20"/>
        <v>46.5</v>
      </c>
      <c r="G103" s="262">
        <f t="shared" si="20"/>
        <v>46.5</v>
      </c>
    </row>
    <row r="104" spans="1:7" ht="47.25">
      <c r="A104" s="296" t="s">
        <v>162</v>
      </c>
      <c r="B104" s="276" t="s">
        <v>177</v>
      </c>
      <c r="C104" s="264">
        <v>240</v>
      </c>
      <c r="D104" s="266"/>
      <c r="E104" s="265">
        <f t="shared" si="20"/>
        <v>161</v>
      </c>
      <c r="F104" s="265">
        <f>F105</f>
        <v>46.5</v>
      </c>
      <c r="G104" s="265">
        <f t="shared" si="20"/>
        <v>46.5</v>
      </c>
    </row>
    <row r="105" spans="1:7" ht="15.75">
      <c r="A105" s="295" t="s">
        <v>97</v>
      </c>
      <c r="B105" s="276" t="s">
        <v>177</v>
      </c>
      <c r="C105" s="264">
        <v>240</v>
      </c>
      <c r="D105" s="266" t="s">
        <v>98</v>
      </c>
      <c r="E105" s="265">
        <f>'Функциональная 21'!F42</f>
        <v>161</v>
      </c>
      <c r="F105" s="265">
        <f>'Функциональная 21'!G42</f>
        <v>46.5</v>
      </c>
      <c r="G105" s="265">
        <f>'Функциональная 21'!H42</f>
        <v>46.5</v>
      </c>
    </row>
    <row r="106" spans="1:7" ht="31.5">
      <c r="A106" s="296" t="s">
        <v>232</v>
      </c>
      <c r="B106" s="264" t="s">
        <v>233</v>
      </c>
      <c r="C106" s="264"/>
      <c r="D106" s="266"/>
      <c r="E106" s="262">
        <f aca="true" t="shared" si="21" ref="E106:G107">E107</f>
        <v>250</v>
      </c>
      <c r="F106" s="262">
        <f t="shared" si="21"/>
        <v>63.5</v>
      </c>
      <c r="G106" s="262">
        <f t="shared" si="21"/>
        <v>30</v>
      </c>
    </row>
    <row r="107" spans="1:7" ht="47.25">
      <c r="A107" s="296" t="s">
        <v>162</v>
      </c>
      <c r="B107" s="264" t="s">
        <v>233</v>
      </c>
      <c r="C107" s="264">
        <v>240</v>
      </c>
      <c r="D107" s="266"/>
      <c r="E107" s="265">
        <f t="shared" si="21"/>
        <v>250</v>
      </c>
      <c r="F107" s="265">
        <f t="shared" si="21"/>
        <v>63.5</v>
      </c>
      <c r="G107" s="265">
        <f t="shared" si="21"/>
        <v>30</v>
      </c>
    </row>
    <row r="108" spans="1:7" ht="15.75">
      <c r="A108" s="296" t="s">
        <v>117</v>
      </c>
      <c r="B108" s="264" t="s">
        <v>233</v>
      </c>
      <c r="C108" s="264">
        <v>240</v>
      </c>
      <c r="D108" s="266" t="s">
        <v>118</v>
      </c>
      <c r="E108" s="265">
        <f>'Функциональная 21'!F101</f>
        <v>250</v>
      </c>
      <c r="F108" s="265">
        <f>'Функциональная 21'!G101</f>
        <v>63.5</v>
      </c>
      <c r="G108" s="265">
        <f>'Функциональная 21'!H101</f>
        <v>30</v>
      </c>
    </row>
    <row r="109" spans="1:7" ht="47.25">
      <c r="A109" s="296" t="s">
        <v>235</v>
      </c>
      <c r="B109" s="264" t="s">
        <v>236</v>
      </c>
      <c r="C109" s="264"/>
      <c r="D109" s="266"/>
      <c r="E109" s="262">
        <f aca="true" t="shared" si="22" ref="E109:G110">E110</f>
        <v>10</v>
      </c>
      <c r="F109" s="277">
        <f t="shared" si="22"/>
        <v>10</v>
      </c>
      <c r="G109" s="277">
        <f t="shared" si="22"/>
        <v>20</v>
      </c>
    </row>
    <row r="110" spans="1:7" ht="47.25">
      <c r="A110" s="296" t="s">
        <v>162</v>
      </c>
      <c r="B110" s="264" t="s">
        <v>236</v>
      </c>
      <c r="C110" s="264">
        <v>240</v>
      </c>
      <c r="D110" s="266"/>
      <c r="E110" s="265">
        <f t="shared" si="22"/>
        <v>10</v>
      </c>
      <c r="F110" s="278">
        <f t="shared" si="22"/>
        <v>10</v>
      </c>
      <c r="G110" s="278">
        <f t="shared" si="22"/>
        <v>20</v>
      </c>
    </row>
    <row r="111" spans="1:7" ht="15.75">
      <c r="A111" s="296" t="s">
        <v>117</v>
      </c>
      <c r="B111" s="264" t="s">
        <v>236</v>
      </c>
      <c r="C111" s="264">
        <v>240</v>
      </c>
      <c r="D111" s="266" t="s">
        <v>118</v>
      </c>
      <c r="E111" s="265">
        <f>'Функциональная 21'!F103</f>
        <v>10</v>
      </c>
      <c r="F111" s="278">
        <f>'Функциональная 21'!G103</f>
        <v>10</v>
      </c>
      <c r="G111" s="278">
        <f>'Функциональная 21'!H103</f>
        <v>20</v>
      </c>
    </row>
    <row r="112" spans="1:7" ht="47.25">
      <c r="A112" s="296" t="s">
        <v>312</v>
      </c>
      <c r="B112" s="264" t="s">
        <v>224</v>
      </c>
      <c r="C112" s="264"/>
      <c r="D112" s="266"/>
      <c r="E112" s="262">
        <f aca="true" t="shared" si="23" ref="E112:G113">E113</f>
        <v>37</v>
      </c>
      <c r="F112" s="262">
        <f t="shared" si="23"/>
        <v>0</v>
      </c>
      <c r="G112" s="262">
        <f t="shared" si="23"/>
        <v>0</v>
      </c>
    </row>
    <row r="113" spans="1:7" s="293" customFormat="1" ht="47.25">
      <c r="A113" s="296" t="s">
        <v>162</v>
      </c>
      <c r="B113" s="264" t="s">
        <v>224</v>
      </c>
      <c r="C113" s="264">
        <v>240</v>
      </c>
      <c r="D113" s="266"/>
      <c r="E113" s="265">
        <f t="shared" si="23"/>
        <v>37</v>
      </c>
      <c r="F113" s="265">
        <f t="shared" si="23"/>
        <v>0</v>
      </c>
      <c r="G113" s="265">
        <f t="shared" si="23"/>
        <v>0</v>
      </c>
    </row>
    <row r="114" spans="1:7" s="293" customFormat="1" ht="15.75">
      <c r="A114" s="296" t="s">
        <v>113</v>
      </c>
      <c r="B114" s="264" t="s">
        <v>224</v>
      </c>
      <c r="C114" s="264">
        <v>240</v>
      </c>
      <c r="D114" s="266" t="s">
        <v>114</v>
      </c>
      <c r="E114" s="265">
        <f>'Функциональная 21'!F88</f>
        <v>37</v>
      </c>
      <c r="F114" s="265">
        <f>'Функциональная 21'!G88</f>
        <v>0</v>
      </c>
      <c r="G114" s="265">
        <f>'Функциональная 21'!H88</f>
        <v>0</v>
      </c>
    </row>
    <row r="115" spans="1:7" s="293" customFormat="1" ht="47.25">
      <c r="A115" s="296" t="s">
        <v>312</v>
      </c>
      <c r="B115" s="264"/>
      <c r="C115" s="264"/>
      <c r="D115" s="266"/>
      <c r="E115" s="262">
        <f aca="true" t="shared" si="24" ref="E115:G116">E116</f>
        <v>2</v>
      </c>
      <c r="F115" s="262">
        <f t="shared" si="24"/>
        <v>0</v>
      </c>
      <c r="G115" s="262">
        <f t="shared" si="24"/>
        <v>0</v>
      </c>
    </row>
    <row r="116" spans="1:7" s="293" customFormat="1" ht="15.75">
      <c r="A116" s="296" t="s">
        <v>164</v>
      </c>
      <c r="B116" s="264"/>
      <c r="C116" s="264"/>
      <c r="D116" s="266"/>
      <c r="E116" s="265">
        <f t="shared" si="24"/>
        <v>2</v>
      </c>
      <c r="F116" s="265">
        <f t="shared" si="24"/>
        <v>0</v>
      </c>
      <c r="G116" s="265">
        <f t="shared" si="24"/>
        <v>0</v>
      </c>
    </row>
    <row r="117" spans="1:7" s="293" customFormat="1" ht="15.75">
      <c r="A117" s="296" t="s">
        <v>113</v>
      </c>
      <c r="B117" s="264" t="s">
        <v>224</v>
      </c>
      <c r="C117" s="264">
        <v>830</v>
      </c>
      <c r="D117" s="266" t="s">
        <v>114</v>
      </c>
      <c r="E117" s="265">
        <f>'Функциональная 21'!F89</f>
        <v>2</v>
      </c>
      <c r="F117" s="265">
        <f>'Функциональная 21'!G89</f>
        <v>0</v>
      </c>
      <c r="G117" s="265">
        <f>'Функциональная 21'!H89</f>
        <v>0</v>
      </c>
    </row>
    <row r="118" spans="1:7" ht="31.5">
      <c r="A118" s="303" t="s">
        <v>252</v>
      </c>
      <c r="B118" s="264" t="s">
        <v>251</v>
      </c>
      <c r="C118" s="264"/>
      <c r="D118" s="266"/>
      <c r="E118" s="262">
        <f aca="true" t="shared" si="25" ref="E118:G119">E119</f>
        <v>80</v>
      </c>
      <c r="F118" s="262">
        <f t="shared" si="25"/>
        <v>20</v>
      </c>
      <c r="G118" s="262">
        <f t="shared" si="25"/>
        <v>60</v>
      </c>
    </row>
    <row r="119" spans="1:7" ht="31.5" customHeight="1">
      <c r="A119" s="296" t="s">
        <v>313</v>
      </c>
      <c r="B119" s="264" t="s">
        <v>251</v>
      </c>
      <c r="C119" s="264">
        <v>610</v>
      </c>
      <c r="D119" s="266"/>
      <c r="E119" s="265">
        <f t="shared" si="25"/>
        <v>80</v>
      </c>
      <c r="F119" s="265">
        <f t="shared" si="25"/>
        <v>20</v>
      </c>
      <c r="G119" s="265">
        <f t="shared" si="25"/>
        <v>60</v>
      </c>
    </row>
    <row r="120" spans="1:7" ht="15.75">
      <c r="A120" s="298" t="s">
        <v>237</v>
      </c>
      <c r="B120" s="264" t="s">
        <v>251</v>
      </c>
      <c r="C120" s="264">
        <v>610</v>
      </c>
      <c r="D120" s="266" t="s">
        <v>122</v>
      </c>
      <c r="E120" s="265">
        <f>'Функциональная 21'!F118</f>
        <v>80</v>
      </c>
      <c r="F120" s="265">
        <f>'Функциональная 21'!G118</f>
        <v>20</v>
      </c>
      <c r="G120" s="265">
        <f>'Функциональная 21'!H118</f>
        <v>60</v>
      </c>
    </row>
    <row r="121" spans="1:7" ht="15.75">
      <c r="A121" s="298" t="s">
        <v>196</v>
      </c>
      <c r="B121" s="264" t="s">
        <v>197</v>
      </c>
      <c r="C121" s="264"/>
      <c r="D121" s="266"/>
      <c r="E121" s="262">
        <f aca="true" t="shared" si="26" ref="E121:G122">E122</f>
        <v>10</v>
      </c>
      <c r="F121" s="262">
        <f t="shared" si="26"/>
        <v>10</v>
      </c>
      <c r="G121" s="262">
        <f t="shared" si="26"/>
        <v>10</v>
      </c>
    </row>
    <row r="122" spans="1:7" ht="47.25">
      <c r="A122" s="298" t="s">
        <v>162</v>
      </c>
      <c r="B122" s="264" t="s">
        <v>197</v>
      </c>
      <c r="C122" s="264">
        <v>240</v>
      </c>
      <c r="D122" s="266"/>
      <c r="E122" s="265">
        <f>E123</f>
        <v>10</v>
      </c>
      <c r="F122" s="265">
        <f t="shared" si="26"/>
        <v>10</v>
      </c>
      <c r="G122" s="265">
        <f t="shared" si="26"/>
        <v>10</v>
      </c>
    </row>
    <row r="123" spans="1:7" ht="47.25">
      <c r="A123" s="298" t="s">
        <v>323</v>
      </c>
      <c r="B123" s="264" t="s">
        <v>197</v>
      </c>
      <c r="C123" s="264">
        <v>240</v>
      </c>
      <c r="D123" s="266" t="s">
        <v>106</v>
      </c>
      <c r="E123" s="265">
        <f>'Функциональная 21'!F62</f>
        <v>10</v>
      </c>
      <c r="F123" s="265">
        <f>'Функциональная 21'!G62</f>
        <v>10</v>
      </c>
      <c r="G123" s="265">
        <f>'Функциональная 21'!H62</f>
        <v>10</v>
      </c>
    </row>
    <row r="124" spans="1:7" ht="52.5" customHeight="1">
      <c r="A124" s="300" t="s">
        <v>228</v>
      </c>
      <c r="B124" s="264" t="s">
        <v>229</v>
      </c>
      <c r="C124" s="264"/>
      <c r="D124" s="266"/>
      <c r="E124" s="262">
        <f aca="true" t="shared" si="27" ref="E124:G125">E125</f>
        <v>50</v>
      </c>
      <c r="F124" s="262">
        <f t="shared" si="27"/>
        <v>30</v>
      </c>
      <c r="G124" s="262">
        <f t="shared" si="27"/>
        <v>5</v>
      </c>
    </row>
    <row r="125" spans="1:7" ht="45">
      <c r="A125" s="300" t="s">
        <v>230</v>
      </c>
      <c r="B125" s="264" t="s">
        <v>229</v>
      </c>
      <c r="C125" s="264">
        <v>240</v>
      </c>
      <c r="D125" s="266"/>
      <c r="E125" s="265">
        <f t="shared" si="27"/>
        <v>50</v>
      </c>
      <c r="F125" s="265">
        <f t="shared" si="27"/>
        <v>30</v>
      </c>
      <c r="G125" s="265">
        <f t="shared" si="27"/>
        <v>5</v>
      </c>
    </row>
    <row r="126" spans="1:7" ht="15.75">
      <c r="A126" s="296" t="s">
        <v>115</v>
      </c>
      <c r="B126" s="264" t="s">
        <v>229</v>
      </c>
      <c r="C126" s="264">
        <v>810</v>
      </c>
      <c r="D126" s="266" t="s">
        <v>116</v>
      </c>
      <c r="E126" s="265">
        <f>'Функциональная 21'!F97</f>
        <v>50</v>
      </c>
      <c r="F126" s="265">
        <f>'Функциональная 21'!G97</f>
        <v>30</v>
      </c>
      <c r="G126" s="265">
        <f>'Функциональная 21'!H97</f>
        <v>5</v>
      </c>
    </row>
    <row r="127" spans="1:7" ht="47.25">
      <c r="A127" s="296" t="s">
        <v>314</v>
      </c>
      <c r="B127" s="264" t="s">
        <v>227</v>
      </c>
      <c r="C127" s="264"/>
      <c r="D127" s="266"/>
      <c r="E127" s="262">
        <f aca="true" t="shared" si="28" ref="E127:G128">E128</f>
        <v>66</v>
      </c>
      <c r="F127" s="262">
        <f t="shared" si="28"/>
        <v>20</v>
      </c>
      <c r="G127" s="262">
        <f t="shared" si="28"/>
        <v>5</v>
      </c>
    </row>
    <row r="128" spans="1:7" ht="47.25">
      <c r="A128" s="296" t="s">
        <v>162</v>
      </c>
      <c r="B128" s="264" t="s">
        <v>227</v>
      </c>
      <c r="C128" s="264">
        <v>240</v>
      </c>
      <c r="D128" s="266"/>
      <c r="E128" s="265">
        <f>E129</f>
        <v>66</v>
      </c>
      <c r="F128" s="265">
        <f t="shared" si="28"/>
        <v>20</v>
      </c>
      <c r="G128" s="265">
        <f t="shared" si="28"/>
        <v>5</v>
      </c>
    </row>
    <row r="129" spans="1:7" ht="30.75" customHeight="1">
      <c r="A129" s="296" t="s">
        <v>115</v>
      </c>
      <c r="B129" s="264" t="s">
        <v>227</v>
      </c>
      <c r="C129" s="264">
        <v>240</v>
      </c>
      <c r="D129" s="266" t="s">
        <v>116</v>
      </c>
      <c r="E129" s="265">
        <f>'Функциональная 21'!F94</f>
        <v>66</v>
      </c>
      <c r="F129" s="265">
        <f>'Функциональная 21'!G91</f>
        <v>20</v>
      </c>
      <c r="G129" s="265">
        <f>'Функциональная 21'!H91</f>
        <v>5</v>
      </c>
    </row>
    <row r="130" spans="1:7" ht="30.75" customHeight="1">
      <c r="A130" s="296" t="s">
        <v>314</v>
      </c>
      <c r="B130" s="264"/>
      <c r="C130" s="264"/>
      <c r="D130" s="266"/>
      <c r="E130" s="262">
        <f>E131</f>
        <v>3</v>
      </c>
      <c r="F130" s="262">
        <v>0</v>
      </c>
      <c r="G130" s="262">
        <v>0</v>
      </c>
    </row>
    <row r="131" spans="1:7" ht="30.75" customHeight="1">
      <c r="A131" s="296" t="s">
        <v>164</v>
      </c>
      <c r="B131" s="264"/>
      <c r="C131" s="264">
        <v>830</v>
      </c>
      <c r="D131" s="266"/>
      <c r="E131" s="265">
        <f>E132</f>
        <v>3</v>
      </c>
      <c r="F131" s="265">
        <v>0</v>
      </c>
      <c r="G131" s="265">
        <v>0</v>
      </c>
    </row>
    <row r="132" spans="1:7" ht="30.75" customHeight="1">
      <c r="A132" s="296" t="s">
        <v>115</v>
      </c>
      <c r="B132" s="264" t="s">
        <v>227</v>
      </c>
      <c r="C132" s="264">
        <v>830</v>
      </c>
      <c r="D132" s="266" t="s">
        <v>116</v>
      </c>
      <c r="E132" s="265">
        <f>'Функциональная 21'!F95</f>
        <v>3</v>
      </c>
      <c r="F132" s="265">
        <v>0</v>
      </c>
      <c r="G132" s="265">
        <v>0</v>
      </c>
    </row>
    <row r="133" spans="1:7" ht="47.25">
      <c r="A133" s="295" t="s">
        <v>315</v>
      </c>
      <c r="B133" s="264" t="s">
        <v>255</v>
      </c>
      <c r="C133" s="264"/>
      <c r="D133" s="264"/>
      <c r="E133" s="262">
        <f aca="true" t="shared" si="29" ref="E133:G134">E134</f>
        <v>569</v>
      </c>
      <c r="F133" s="262">
        <f t="shared" si="29"/>
        <v>592</v>
      </c>
      <c r="G133" s="262">
        <f t="shared" si="29"/>
        <v>616</v>
      </c>
    </row>
    <row r="134" spans="1:7" ht="31.5">
      <c r="A134" s="295" t="s">
        <v>256</v>
      </c>
      <c r="B134" s="264" t="s">
        <v>255</v>
      </c>
      <c r="C134" s="264">
        <v>320</v>
      </c>
      <c r="D134" s="264"/>
      <c r="E134" s="265">
        <f t="shared" si="29"/>
        <v>569</v>
      </c>
      <c r="F134" s="265">
        <f t="shared" si="29"/>
        <v>592</v>
      </c>
      <c r="G134" s="265">
        <f t="shared" si="29"/>
        <v>616</v>
      </c>
    </row>
    <row r="135" spans="1:7" ht="15.75">
      <c r="A135" s="302" t="s">
        <v>316</v>
      </c>
      <c r="B135" s="264" t="s">
        <v>255</v>
      </c>
      <c r="C135" s="264">
        <v>320</v>
      </c>
      <c r="D135" s="266" t="s">
        <v>126</v>
      </c>
      <c r="E135" s="265">
        <f>'Функциональная 21'!F124</f>
        <v>569</v>
      </c>
      <c r="F135" s="265">
        <f>'Функциональная 21'!G124</f>
        <v>592</v>
      </c>
      <c r="G135" s="265">
        <f>'Функциональная 21'!H124</f>
        <v>616</v>
      </c>
    </row>
    <row r="136" spans="1:7" ht="32.25" customHeight="1">
      <c r="A136" s="298" t="s">
        <v>317</v>
      </c>
      <c r="B136" s="264" t="s">
        <v>185</v>
      </c>
      <c r="C136" s="264"/>
      <c r="D136" s="264"/>
      <c r="E136" s="267">
        <f aca="true" t="shared" si="30" ref="E136:G137">E137</f>
        <v>153</v>
      </c>
      <c r="F136" s="267">
        <f t="shared" si="30"/>
        <v>153</v>
      </c>
      <c r="G136" s="267">
        <f t="shared" si="30"/>
        <v>153</v>
      </c>
    </row>
    <row r="137" spans="1:7" ht="31.5" customHeight="1">
      <c r="A137" s="298" t="s">
        <v>318</v>
      </c>
      <c r="B137" s="264" t="s">
        <v>185</v>
      </c>
      <c r="C137" s="264">
        <v>120</v>
      </c>
      <c r="D137" s="264"/>
      <c r="E137" s="268">
        <f t="shared" si="30"/>
        <v>153</v>
      </c>
      <c r="F137" s="268">
        <f t="shared" si="30"/>
        <v>153</v>
      </c>
      <c r="G137" s="268">
        <f t="shared" si="30"/>
        <v>153</v>
      </c>
    </row>
    <row r="138" spans="1:7" ht="42.75" customHeight="1">
      <c r="A138" s="298" t="s">
        <v>101</v>
      </c>
      <c r="B138" s="264" t="s">
        <v>185</v>
      </c>
      <c r="C138" s="264">
        <v>120</v>
      </c>
      <c r="D138" s="266" t="s">
        <v>102</v>
      </c>
      <c r="E138" s="268">
        <f>'Функциональная 21'!F47</f>
        <v>153</v>
      </c>
      <c r="F138" s="268">
        <f>'Функциональная 21'!G47</f>
        <v>153</v>
      </c>
      <c r="G138" s="268">
        <f>'Функциональная 21'!H46</f>
        <v>153</v>
      </c>
    </row>
    <row r="139" spans="1:7" ht="65.25" customHeight="1">
      <c r="A139" s="298" t="s">
        <v>180</v>
      </c>
      <c r="B139" s="264" t="s">
        <v>319</v>
      </c>
      <c r="C139" s="264"/>
      <c r="D139" s="264"/>
      <c r="E139" s="267">
        <f aca="true" t="shared" si="31" ref="E139:G140">E140</f>
        <v>3.5</v>
      </c>
      <c r="F139" s="267">
        <f t="shared" si="31"/>
        <v>3.5</v>
      </c>
      <c r="G139" s="267">
        <f t="shared" si="31"/>
        <v>3.5</v>
      </c>
    </row>
    <row r="140" spans="1:7" ht="41.25" customHeight="1">
      <c r="A140" s="296" t="s">
        <v>162</v>
      </c>
      <c r="B140" s="264" t="s">
        <v>319</v>
      </c>
      <c r="C140" s="264">
        <v>240</v>
      </c>
      <c r="D140" s="264"/>
      <c r="E140" s="268">
        <f t="shared" si="31"/>
        <v>3.5</v>
      </c>
      <c r="F140" s="268">
        <f t="shared" si="31"/>
        <v>3.5</v>
      </c>
      <c r="G140" s="268">
        <f t="shared" si="31"/>
        <v>3.5</v>
      </c>
    </row>
    <row r="141" spans="1:7" ht="24" customHeight="1">
      <c r="A141" s="298" t="s">
        <v>97</v>
      </c>
      <c r="B141" s="264" t="s">
        <v>319</v>
      </c>
      <c r="C141" s="264">
        <v>240</v>
      </c>
      <c r="D141" s="266" t="s">
        <v>98</v>
      </c>
      <c r="E141" s="268">
        <f>'Функциональная 21'!F44</f>
        <v>3.5</v>
      </c>
      <c r="F141" s="268">
        <f>'Функциональная 21'!G44</f>
        <v>3.5</v>
      </c>
      <c r="G141" s="268">
        <f>'Функциональная 21'!H44</f>
        <v>3.5</v>
      </c>
    </row>
    <row r="142" spans="1:7" ht="38.25" customHeight="1">
      <c r="A142" s="392" t="s">
        <v>127</v>
      </c>
      <c r="B142" s="393"/>
      <c r="C142" s="393"/>
      <c r="D142" s="394"/>
      <c r="E142" s="268"/>
      <c r="F142" s="268">
        <v>176</v>
      </c>
      <c r="G142" s="268">
        <v>363</v>
      </c>
    </row>
    <row r="143" ht="63" customHeight="1"/>
    <row r="160" ht="31.5" customHeight="1"/>
    <row r="171" ht="127.5" customHeight="1"/>
    <row r="194" ht="189.75" customHeight="1"/>
    <row r="200" spans="1:7" s="293" customFormat="1" ht="15.75">
      <c r="A200" s="290"/>
      <c r="B200" s="254"/>
      <c r="C200" s="254"/>
      <c r="D200" s="254"/>
      <c r="E200" s="255"/>
      <c r="F200" s="255"/>
      <c r="G200" s="255"/>
    </row>
    <row r="205" ht="32.25" customHeight="1"/>
    <row r="208" ht="33.75" customHeight="1"/>
    <row r="210" ht="96" customHeight="1"/>
    <row r="211" ht="33.75" customHeight="1"/>
    <row r="214" ht="33" customHeight="1"/>
    <row r="216" spans="1:7" s="293" customFormat="1" ht="15.75">
      <c r="A216" s="290"/>
      <c r="B216" s="254"/>
      <c r="C216" s="254"/>
      <c r="D216" s="254"/>
      <c r="E216" s="255"/>
      <c r="F216" s="255"/>
      <c r="G216" s="255"/>
    </row>
    <row r="217" ht="96" customHeight="1"/>
    <row r="228" ht="94.5" customHeight="1"/>
    <row r="231" ht="96.75" customHeight="1"/>
    <row r="237" spans="1:7" s="293" customFormat="1" ht="15.75">
      <c r="A237" s="290"/>
      <c r="B237" s="254"/>
      <c r="C237" s="254"/>
      <c r="D237" s="254"/>
      <c r="E237" s="255"/>
      <c r="F237" s="255"/>
      <c r="G237" s="255"/>
    </row>
    <row r="241" spans="1:7" s="293" customFormat="1" ht="15.75">
      <c r="A241" s="290"/>
      <c r="B241" s="254"/>
      <c r="C241" s="254"/>
      <c r="D241" s="254"/>
      <c r="E241" s="255"/>
      <c r="F241" s="255"/>
      <c r="G241" s="255"/>
    </row>
    <row r="263" spans="1:7" s="293" customFormat="1" ht="15.75">
      <c r="A263" s="290"/>
      <c r="B263" s="254"/>
      <c r="C263" s="254"/>
      <c r="D263" s="254"/>
      <c r="E263" s="255"/>
      <c r="F263" s="255"/>
      <c r="G263" s="255"/>
    </row>
    <row r="270" spans="1:7" s="293" customFormat="1" ht="15.75">
      <c r="A270" s="290"/>
      <c r="B270" s="254"/>
      <c r="C270" s="254"/>
      <c r="D270" s="254"/>
      <c r="E270" s="255"/>
      <c r="F270" s="255"/>
      <c r="G270" s="255"/>
    </row>
    <row r="282" spans="1:7" s="293" customFormat="1" ht="15.75">
      <c r="A282" s="290"/>
      <c r="B282" s="254"/>
      <c r="C282" s="254"/>
      <c r="D282" s="254"/>
      <c r="E282" s="255"/>
      <c r="F282" s="255"/>
      <c r="G282" s="255"/>
    </row>
    <row r="287" spans="1:7" s="293" customFormat="1" ht="15.75">
      <c r="A287" s="290"/>
      <c r="B287" s="254"/>
      <c r="C287" s="254"/>
      <c r="D287" s="254"/>
      <c r="E287" s="255"/>
      <c r="F287" s="255"/>
      <c r="G287" s="255"/>
    </row>
    <row r="291" spans="1:7" s="293" customFormat="1" ht="15.75">
      <c r="A291" s="290"/>
      <c r="B291" s="254"/>
      <c r="C291" s="254"/>
      <c r="D291" s="254"/>
      <c r="E291" s="255"/>
      <c r="F291" s="255"/>
      <c r="G291" s="255"/>
    </row>
    <row r="295" spans="1:7" s="293" customFormat="1" ht="15.75">
      <c r="A295" s="290"/>
      <c r="B295" s="254"/>
      <c r="C295" s="254"/>
      <c r="D295" s="254"/>
      <c r="E295" s="255"/>
      <c r="F295" s="255"/>
      <c r="G295" s="255"/>
    </row>
    <row r="296" spans="1:7" s="293" customFormat="1" ht="15.75">
      <c r="A296" s="290"/>
      <c r="B296" s="254"/>
      <c r="C296" s="254"/>
      <c r="D296" s="254"/>
      <c r="E296" s="255"/>
      <c r="F296" s="255"/>
      <c r="G296" s="255"/>
    </row>
    <row r="347" spans="1:7" s="293" customFormat="1" ht="15.75">
      <c r="A347" s="290"/>
      <c r="B347" s="254"/>
      <c r="C347" s="254"/>
      <c r="D347" s="254"/>
      <c r="E347" s="255"/>
      <c r="F347" s="255"/>
      <c r="G347" s="255"/>
    </row>
    <row r="429" spans="1:7" s="293" customFormat="1" ht="15.75">
      <c r="A429" s="290"/>
      <c r="B429" s="254"/>
      <c r="C429" s="254"/>
      <c r="D429" s="254"/>
      <c r="E429" s="255"/>
      <c r="F429" s="255"/>
      <c r="G429" s="255"/>
    </row>
    <row r="449" spans="1:7" s="293" customFormat="1" ht="15.75">
      <c r="A449" s="290"/>
      <c r="B449" s="254"/>
      <c r="C449" s="254"/>
      <c r="D449" s="254"/>
      <c r="E449" s="255"/>
      <c r="F449" s="255"/>
      <c r="G449" s="255"/>
    </row>
    <row r="482" spans="1:7" s="293" customFormat="1" ht="15.75">
      <c r="A482" s="290"/>
      <c r="B482" s="254"/>
      <c r="C482" s="254"/>
      <c r="D482" s="254"/>
      <c r="E482" s="255"/>
      <c r="F482" s="255"/>
      <c r="G482" s="255"/>
    </row>
    <row r="509" spans="1:7" s="293" customFormat="1" ht="15.75">
      <c r="A509" s="290"/>
      <c r="B509" s="254"/>
      <c r="C509" s="254"/>
      <c r="D509" s="254"/>
      <c r="E509" s="255"/>
      <c r="F509" s="255"/>
      <c r="G509" s="255"/>
    </row>
    <row r="567" spans="1:7" s="293" customFormat="1" ht="15.75">
      <c r="A567" s="290"/>
      <c r="B567" s="254"/>
      <c r="C567" s="254"/>
      <c r="D567" s="254"/>
      <c r="E567" s="255"/>
      <c r="F567" s="255"/>
      <c r="G567" s="255"/>
    </row>
    <row r="588" spans="1:7" s="293" customFormat="1" ht="15.75">
      <c r="A588" s="290"/>
      <c r="B588" s="254"/>
      <c r="C588" s="254"/>
      <c r="D588" s="254"/>
      <c r="E588" s="255"/>
      <c r="F588" s="255"/>
      <c r="G588" s="255"/>
    </row>
    <row r="605" spans="1:7" s="293" customFormat="1" ht="15.75">
      <c r="A605" s="290"/>
      <c r="B605" s="254"/>
      <c r="C605" s="254"/>
      <c r="D605" s="254"/>
      <c r="E605" s="255"/>
      <c r="F605" s="255"/>
      <c r="G605" s="255"/>
    </row>
    <row r="606" spans="1:7" s="293" customFormat="1" ht="15.75">
      <c r="A606" s="290"/>
      <c r="B606" s="254"/>
      <c r="C606" s="254"/>
      <c r="D606" s="254"/>
      <c r="E606" s="255"/>
      <c r="F606" s="255"/>
      <c r="G606" s="255"/>
    </row>
    <row r="729" spans="1:7" s="293" customFormat="1" ht="15.75">
      <c r="A729" s="290"/>
      <c r="B729" s="254"/>
      <c r="C729" s="254"/>
      <c r="D729" s="254"/>
      <c r="E729" s="255"/>
      <c r="F729" s="255"/>
      <c r="G729" s="255"/>
    </row>
    <row r="752" spans="1:7" s="293" customFormat="1" ht="15.75">
      <c r="A752" s="290"/>
      <c r="B752" s="254"/>
      <c r="C752" s="254"/>
      <c r="D752" s="254"/>
      <c r="E752" s="255"/>
      <c r="F752" s="255"/>
      <c r="G752" s="255"/>
    </row>
    <row r="832" spans="1:7" s="293" customFormat="1" ht="15.75">
      <c r="A832" s="290"/>
      <c r="B832" s="254"/>
      <c r="C832" s="254"/>
      <c r="D832" s="254"/>
      <c r="E832" s="255"/>
      <c r="F832" s="255"/>
      <c r="G832" s="255"/>
    </row>
    <row r="839" spans="1:7" s="293" customFormat="1" ht="15.75">
      <c r="A839" s="290"/>
      <c r="B839" s="254"/>
      <c r="C839" s="254"/>
      <c r="D839" s="254"/>
      <c r="E839" s="255"/>
      <c r="F839" s="255"/>
      <c r="G839" s="255"/>
    </row>
    <row r="849" spans="1:7" s="293" customFormat="1" ht="15.75">
      <c r="A849" s="290"/>
      <c r="B849" s="254"/>
      <c r="C849" s="254"/>
      <c r="D849" s="254"/>
      <c r="E849" s="255"/>
      <c r="F849" s="255"/>
      <c r="G849" s="255"/>
    </row>
    <row r="862" spans="1:7" s="293" customFormat="1" ht="15.75">
      <c r="A862" s="290"/>
      <c r="B862" s="254"/>
      <c r="C862" s="254"/>
      <c r="D862" s="254"/>
      <c r="E862" s="255"/>
      <c r="F862" s="255"/>
      <c r="G862" s="255"/>
    </row>
    <row r="869" spans="1:7" s="293" customFormat="1" ht="15.75">
      <c r="A869" s="290"/>
      <c r="B869" s="254"/>
      <c r="C869" s="254"/>
      <c r="D869" s="254"/>
      <c r="E869" s="255"/>
      <c r="F869" s="255"/>
      <c r="G869" s="255"/>
    </row>
    <row r="873" spans="1:7" s="293" customFormat="1" ht="15.75">
      <c r="A873" s="290"/>
      <c r="B873" s="254"/>
      <c r="C873" s="254"/>
      <c r="D873" s="254"/>
      <c r="E873" s="255"/>
      <c r="F873" s="255"/>
      <c r="G873" s="255"/>
    </row>
    <row r="882" spans="1:7" s="293" customFormat="1" ht="15.75">
      <c r="A882" s="290"/>
      <c r="B882" s="254"/>
      <c r="C882" s="254"/>
      <c r="D882" s="254"/>
      <c r="E882" s="255"/>
      <c r="F882" s="255"/>
      <c r="G882" s="255"/>
    </row>
    <row r="883" spans="1:7" s="293" customFormat="1" ht="15.75">
      <c r="A883" s="290"/>
      <c r="B883" s="254"/>
      <c r="C883" s="254"/>
      <c r="D883" s="254"/>
      <c r="E883" s="255"/>
      <c r="F883" s="255"/>
      <c r="G883" s="255"/>
    </row>
    <row r="890" spans="1:7" s="293" customFormat="1" ht="15.75">
      <c r="A890" s="290"/>
      <c r="B890" s="254"/>
      <c r="C890" s="254"/>
      <c r="D890" s="254"/>
      <c r="E890" s="255"/>
      <c r="F890" s="255"/>
      <c r="G890" s="255"/>
    </row>
    <row r="908" spans="1:7" s="293" customFormat="1" ht="15.75">
      <c r="A908" s="290"/>
      <c r="B908" s="254"/>
      <c r="C908" s="254"/>
      <c r="D908" s="254"/>
      <c r="E908" s="255"/>
      <c r="F908" s="255"/>
      <c r="G908" s="255"/>
    </row>
    <row r="919" spans="1:7" s="293" customFormat="1" ht="15.75">
      <c r="A919" s="290"/>
      <c r="B919" s="254"/>
      <c r="C919" s="254"/>
      <c r="D919" s="254"/>
      <c r="E919" s="255"/>
      <c r="F919" s="255"/>
      <c r="G919" s="255"/>
    </row>
    <row r="920" spans="1:7" s="293" customFormat="1" ht="15.75">
      <c r="A920" s="290"/>
      <c r="B920" s="254"/>
      <c r="C920" s="254"/>
      <c r="D920" s="254"/>
      <c r="E920" s="255"/>
      <c r="F920" s="255"/>
      <c r="G920" s="255"/>
    </row>
    <row r="938" spans="1:7" s="293" customFormat="1" ht="15.75">
      <c r="A938" s="290"/>
      <c r="B938" s="254"/>
      <c r="C938" s="254"/>
      <c r="D938" s="254"/>
      <c r="E938" s="255"/>
      <c r="F938" s="255"/>
      <c r="G938" s="255"/>
    </row>
    <row r="951" spans="1:7" s="293" customFormat="1" ht="15.75">
      <c r="A951" s="290"/>
      <c r="B951" s="254"/>
      <c r="C951" s="254"/>
      <c r="D951" s="254"/>
      <c r="E951" s="255"/>
      <c r="F951" s="255"/>
      <c r="G951" s="255"/>
    </row>
    <row r="985" spans="1:7" s="293" customFormat="1" ht="15.75">
      <c r="A985" s="290"/>
      <c r="B985" s="254"/>
      <c r="C985" s="254"/>
      <c r="D985" s="254"/>
      <c r="E985" s="255"/>
      <c r="F985" s="255"/>
      <c r="G985" s="255"/>
    </row>
    <row r="1019" spans="1:7" s="293" customFormat="1" ht="15.75">
      <c r="A1019" s="290"/>
      <c r="B1019" s="254"/>
      <c r="C1019" s="254"/>
      <c r="D1019" s="254"/>
      <c r="E1019" s="255"/>
      <c r="F1019" s="255"/>
      <c r="G1019" s="255"/>
    </row>
    <row r="1054" spans="1:7" s="293" customFormat="1" ht="15.75">
      <c r="A1054" s="290"/>
      <c r="B1054" s="254"/>
      <c r="C1054" s="254"/>
      <c r="D1054" s="254"/>
      <c r="E1054" s="255"/>
      <c r="F1054" s="255"/>
      <c r="G1054" s="255"/>
    </row>
    <row r="1055" spans="1:7" s="293" customFormat="1" ht="15.75">
      <c r="A1055" s="290"/>
      <c r="B1055" s="254"/>
      <c r="C1055" s="254"/>
      <c r="D1055" s="254"/>
      <c r="E1055" s="255"/>
      <c r="F1055" s="255"/>
      <c r="G1055" s="255"/>
    </row>
    <row r="1065" spans="1:7" s="293" customFormat="1" ht="15.75">
      <c r="A1065" s="290"/>
      <c r="B1065" s="254"/>
      <c r="C1065" s="254"/>
      <c r="D1065" s="254"/>
      <c r="E1065" s="255"/>
      <c r="F1065" s="255"/>
      <c r="G1065" s="255"/>
    </row>
    <row r="1072" spans="1:7" s="293" customFormat="1" ht="15.75">
      <c r="A1072" s="290"/>
      <c r="B1072" s="254"/>
      <c r="C1072" s="254"/>
      <c r="D1072" s="254"/>
      <c r="E1072" s="255"/>
      <c r="F1072" s="255"/>
      <c r="G1072" s="255"/>
    </row>
    <row r="1079" spans="1:7" s="293" customFormat="1" ht="15.75">
      <c r="A1079" s="290"/>
      <c r="B1079" s="254"/>
      <c r="C1079" s="254"/>
      <c r="D1079" s="254"/>
      <c r="E1079" s="255"/>
      <c r="F1079" s="255"/>
      <c r="G1079" s="255"/>
    </row>
    <row r="1083" spans="1:7" s="293" customFormat="1" ht="15.75">
      <c r="A1083" s="290"/>
      <c r="B1083" s="254"/>
      <c r="C1083" s="254"/>
      <c r="D1083" s="254"/>
      <c r="E1083" s="255"/>
      <c r="F1083" s="255"/>
      <c r="G1083" s="255"/>
    </row>
    <row r="1087" spans="1:7" s="293" customFormat="1" ht="15.75">
      <c r="A1087" s="290"/>
      <c r="B1087" s="254"/>
      <c r="C1087" s="254"/>
      <c r="D1087" s="254"/>
      <c r="E1087" s="255"/>
      <c r="F1087" s="255"/>
      <c r="G1087" s="255"/>
    </row>
    <row r="1091" spans="1:7" s="293" customFormat="1" ht="15.75">
      <c r="A1091" s="290"/>
      <c r="B1091" s="254"/>
      <c r="C1091" s="254"/>
      <c r="D1091" s="254"/>
      <c r="E1091" s="255"/>
      <c r="F1091" s="255"/>
      <c r="G1091" s="255"/>
    </row>
    <row r="1101" spans="1:7" s="293" customFormat="1" ht="15.75">
      <c r="A1101" s="290"/>
      <c r="B1101" s="254"/>
      <c r="C1101" s="254"/>
      <c r="D1101" s="254"/>
      <c r="E1101" s="255"/>
      <c r="F1101" s="255"/>
      <c r="G1101" s="255"/>
    </row>
    <row r="1105" spans="1:7" s="293" customFormat="1" ht="15.75">
      <c r="A1105" s="290"/>
      <c r="B1105" s="254"/>
      <c r="C1105" s="254"/>
      <c r="D1105" s="254"/>
      <c r="E1105" s="255"/>
      <c r="F1105" s="255"/>
      <c r="G1105" s="255"/>
    </row>
    <row r="1106" spans="1:7" s="293" customFormat="1" ht="15.75">
      <c r="A1106" s="290"/>
      <c r="B1106" s="254"/>
      <c r="C1106" s="254"/>
      <c r="D1106" s="254"/>
      <c r="E1106" s="255"/>
      <c r="F1106" s="255"/>
      <c r="G1106" s="255"/>
    </row>
    <row r="1119" spans="1:7" s="293" customFormat="1" ht="15.75">
      <c r="A1119" s="290"/>
      <c r="B1119" s="254"/>
      <c r="C1119" s="254"/>
      <c r="D1119" s="254"/>
      <c r="E1119" s="255"/>
      <c r="F1119" s="255"/>
      <c r="G1119" s="255"/>
    </row>
    <row r="1147" spans="1:7" s="293" customFormat="1" ht="15.75">
      <c r="A1147" s="290"/>
      <c r="B1147" s="254"/>
      <c r="C1147" s="254"/>
      <c r="D1147" s="254"/>
      <c r="E1147" s="255"/>
      <c r="F1147" s="255"/>
      <c r="G1147" s="255"/>
    </row>
    <row r="1157" spans="1:7" s="293" customFormat="1" ht="15.75">
      <c r="A1157" s="290"/>
      <c r="B1157" s="254"/>
      <c r="C1157" s="254"/>
      <c r="D1157" s="254"/>
      <c r="E1157" s="255"/>
      <c r="F1157" s="255"/>
      <c r="G1157" s="255"/>
    </row>
    <row r="1167" spans="1:7" s="293" customFormat="1" ht="15.75">
      <c r="A1167" s="290"/>
      <c r="B1167" s="254"/>
      <c r="C1167" s="254"/>
      <c r="D1167" s="254"/>
      <c r="E1167" s="255"/>
      <c r="F1167" s="255"/>
      <c r="G1167" s="255"/>
    </row>
    <row r="1177" spans="1:7" s="293" customFormat="1" ht="15.75">
      <c r="A1177" s="290"/>
      <c r="B1177" s="254"/>
      <c r="C1177" s="254"/>
      <c r="D1177" s="254"/>
      <c r="E1177" s="255"/>
      <c r="F1177" s="255"/>
      <c r="G1177" s="255"/>
    </row>
    <row r="1184" spans="1:7" s="293" customFormat="1" ht="15.75">
      <c r="A1184" s="290"/>
      <c r="B1184" s="254"/>
      <c r="C1184" s="254"/>
      <c r="D1184" s="254"/>
      <c r="E1184" s="255"/>
      <c r="F1184" s="255"/>
      <c r="G1184" s="255"/>
    </row>
    <row r="1185" spans="1:7" s="293" customFormat="1" ht="15.75">
      <c r="A1185" s="290"/>
      <c r="B1185" s="254"/>
      <c r="C1185" s="254"/>
      <c r="D1185" s="254"/>
      <c r="E1185" s="255"/>
      <c r="F1185" s="255"/>
      <c r="G1185" s="255"/>
    </row>
    <row r="1204" spans="1:7" s="293" customFormat="1" ht="15.75">
      <c r="A1204" s="290"/>
      <c r="B1204" s="254"/>
      <c r="C1204" s="254"/>
      <c r="D1204" s="254"/>
      <c r="E1204" s="255"/>
      <c r="F1204" s="255"/>
      <c r="G1204" s="255"/>
    </row>
    <row r="1290" spans="1:7" s="293" customFormat="1" ht="15.75">
      <c r="A1290" s="290"/>
      <c r="B1290" s="254"/>
      <c r="C1290" s="254"/>
      <c r="D1290" s="254"/>
      <c r="E1290" s="255"/>
      <c r="F1290" s="255"/>
      <c r="G1290" s="255"/>
    </row>
    <row r="1297" spans="1:7" s="293" customFormat="1" ht="15.75">
      <c r="A1297" s="290"/>
      <c r="B1297" s="254"/>
      <c r="C1297" s="254"/>
      <c r="D1297" s="254"/>
      <c r="E1297" s="255"/>
      <c r="F1297" s="255"/>
      <c r="G1297" s="255"/>
    </row>
    <row r="1298" spans="1:7" s="293" customFormat="1" ht="15.75">
      <c r="A1298" s="290"/>
      <c r="B1298" s="254"/>
      <c r="C1298" s="254"/>
      <c r="D1298" s="254"/>
      <c r="E1298" s="255"/>
      <c r="F1298" s="255"/>
      <c r="G1298" s="255"/>
    </row>
    <row r="1302" spans="1:7" s="293" customFormat="1" ht="15.75">
      <c r="A1302" s="290"/>
      <c r="B1302" s="254"/>
      <c r="C1302" s="254"/>
      <c r="D1302" s="254"/>
      <c r="E1302" s="255"/>
      <c r="F1302" s="255"/>
      <c r="G1302" s="255"/>
    </row>
    <row r="1308" spans="1:7" s="293" customFormat="1" ht="15.75">
      <c r="A1308" s="290"/>
      <c r="B1308" s="254"/>
      <c r="C1308" s="254"/>
      <c r="D1308" s="254"/>
      <c r="E1308" s="255"/>
      <c r="F1308" s="255"/>
      <c r="G1308" s="255"/>
    </row>
    <row r="1312" spans="1:7" s="293" customFormat="1" ht="15.75">
      <c r="A1312" s="290"/>
      <c r="B1312" s="254"/>
      <c r="C1312" s="254"/>
      <c r="D1312" s="254"/>
      <c r="E1312" s="255"/>
      <c r="F1312" s="255"/>
      <c r="G1312" s="255"/>
    </row>
    <row r="1316" spans="1:7" s="293" customFormat="1" ht="15.75">
      <c r="A1316" s="290"/>
      <c r="B1316" s="254"/>
      <c r="C1316" s="254"/>
      <c r="D1316" s="254"/>
      <c r="E1316" s="255"/>
      <c r="F1316" s="255"/>
      <c r="G1316" s="255"/>
    </row>
    <row r="1320" spans="1:7" s="293" customFormat="1" ht="15.75">
      <c r="A1320" s="290"/>
      <c r="B1320" s="254"/>
      <c r="C1320" s="254"/>
      <c r="D1320" s="254"/>
      <c r="E1320" s="255"/>
      <c r="F1320" s="255"/>
      <c r="G1320" s="255"/>
    </row>
    <row r="1340" spans="1:7" s="293" customFormat="1" ht="15.75">
      <c r="A1340" s="290"/>
      <c r="B1340" s="254"/>
      <c r="C1340" s="254"/>
      <c r="D1340" s="254"/>
      <c r="E1340" s="255"/>
      <c r="F1340" s="255"/>
      <c r="G1340" s="255"/>
    </row>
    <row r="1346" spans="1:7" s="293" customFormat="1" ht="15.75">
      <c r="A1346" s="290"/>
      <c r="B1346" s="254"/>
      <c r="C1346" s="254"/>
      <c r="D1346" s="254"/>
      <c r="E1346" s="255"/>
      <c r="F1346" s="255"/>
      <c r="G1346" s="255"/>
    </row>
    <row r="1362" spans="1:7" s="293" customFormat="1" ht="15.75">
      <c r="A1362" s="290"/>
      <c r="B1362" s="254"/>
      <c r="C1362" s="254"/>
      <c r="D1362" s="254"/>
      <c r="E1362" s="255"/>
      <c r="F1362" s="255"/>
      <c r="G1362" s="255"/>
    </row>
    <row r="1374" spans="1:7" s="293" customFormat="1" ht="15.75">
      <c r="A1374" s="290"/>
      <c r="B1374" s="254"/>
      <c r="C1374" s="254"/>
      <c r="D1374" s="254"/>
      <c r="E1374" s="255"/>
      <c r="F1374" s="255"/>
      <c r="G1374" s="255"/>
    </row>
    <row r="1389" spans="1:7" s="293" customFormat="1" ht="15.75">
      <c r="A1389" s="290"/>
      <c r="B1389" s="254"/>
      <c r="C1389" s="254"/>
      <c r="D1389" s="254"/>
      <c r="E1389" s="255"/>
      <c r="F1389" s="255"/>
      <c r="G1389" s="255"/>
    </row>
    <row r="1409" spans="1:7" s="293" customFormat="1" ht="15.75">
      <c r="A1409" s="290"/>
      <c r="B1409" s="254"/>
      <c r="C1409" s="254"/>
      <c r="D1409" s="254"/>
      <c r="E1409" s="255"/>
      <c r="F1409" s="255"/>
      <c r="G1409" s="255"/>
    </row>
    <row r="1410" spans="1:7" s="293" customFormat="1" ht="15.75">
      <c r="A1410" s="290"/>
      <c r="B1410" s="254"/>
      <c r="C1410" s="254"/>
      <c r="D1410" s="254"/>
      <c r="E1410" s="255"/>
      <c r="F1410" s="255"/>
      <c r="G1410" s="255"/>
    </row>
    <row r="1432" spans="1:7" s="293" customFormat="1" ht="15.75">
      <c r="A1432" s="290"/>
      <c r="B1432" s="254"/>
      <c r="C1432" s="254"/>
      <c r="D1432" s="254"/>
      <c r="E1432" s="255"/>
      <c r="F1432" s="255"/>
      <c r="G1432" s="255"/>
    </row>
    <row r="1453" spans="1:7" s="293" customFormat="1" ht="15.75">
      <c r="A1453" s="290"/>
      <c r="B1453" s="254"/>
      <c r="C1453" s="254"/>
      <c r="D1453" s="254"/>
      <c r="E1453" s="255"/>
      <c r="F1453" s="255"/>
      <c r="G1453" s="255"/>
    </row>
    <row r="1466" spans="1:7" s="293" customFormat="1" ht="15.75">
      <c r="A1466" s="290"/>
      <c r="B1466" s="254"/>
      <c r="C1466" s="254"/>
      <c r="D1466" s="254"/>
      <c r="E1466" s="255"/>
      <c r="F1466" s="255"/>
      <c r="G1466" s="255"/>
    </row>
    <row r="1473" spans="1:7" s="293" customFormat="1" ht="15.75">
      <c r="A1473" s="290"/>
      <c r="B1473" s="254"/>
      <c r="C1473" s="254"/>
      <c r="D1473" s="254"/>
      <c r="E1473" s="255"/>
      <c r="F1473" s="255"/>
      <c r="G1473" s="255"/>
    </row>
    <row r="1480" spans="1:7" s="293" customFormat="1" ht="15.75">
      <c r="A1480" s="290"/>
      <c r="B1480" s="254"/>
      <c r="C1480" s="254"/>
      <c r="D1480" s="254"/>
      <c r="E1480" s="255"/>
      <c r="F1480" s="255"/>
      <c r="G1480" s="255"/>
    </row>
    <row r="1481" spans="1:7" s="293" customFormat="1" ht="15.75">
      <c r="A1481" s="290"/>
      <c r="B1481" s="254"/>
      <c r="C1481" s="254"/>
      <c r="D1481" s="254"/>
      <c r="E1481" s="255"/>
      <c r="F1481" s="255"/>
      <c r="G1481" s="255"/>
    </row>
    <row r="1526" spans="1:7" s="293" customFormat="1" ht="15.75">
      <c r="A1526" s="290"/>
      <c r="B1526" s="254"/>
      <c r="C1526" s="254"/>
      <c r="D1526" s="254"/>
      <c r="E1526" s="255"/>
      <c r="F1526" s="255"/>
      <c r="G1526" s="255"/>
    </row>
    <row r="1551" spans="1:7" s="293" customFormat="1" ht="15.75">
      <c r="A1551" s="290"/>
      <c r="B1551" s="254"/>
      <c r="C1551" s="254"/>
      <c r="D1551" s="254"/>
      <c r="E1551" s="255"/>
      <c r="F1551" s="255"/>
      <c r="G1551" s="255"/>
    </row>
    <row r="1563" spans="1:7" s="293" customFormat="1" ht="15.75">
      <c r="A1563" s="290"/>
      <c r="B1563" s="254"/>
      <c r="C1563" s="254"/>
      <c r="D1563" s="254"/>
      <c r="E1563" s="255"/>
      <c r="F1563" s="255"/>
      <c r="G1563" s="255"/>
    </row>
    <row r="1594" spans="1:7" s="293" customFormat="1" ht="15.75">
      <c r="A1594" s="290"/>
      <c r="B1594" s="254"/>
      <c r="C1594" s="254"/>
      <c r="D1594" s="254"/>
      <c r="E1594" s="255"/>
      <c r="F1594" s="255"/>
      <c r="G1594" s="255"/>
    </row>
    <row r="1640" spans="1:7" s="293" customFormat="1" ht="15.75">
      <c r="A1640" s="290"/>
      <c r="B1640" s="254"/>
      <c r="C1640" s="254"/>
      <c r="D1640" s="254"/>
      <c r="E1640" s="255"/>
      <c r="F1640" s="255"/>
      <c r="G1640" s="255"/>
    </row>
    <row r="1661" spans="1:7" s="293" customFormat="1" ht="15.75">
      <c r="A1661" s="290"/>
      <c r="B1661" s="254"/>
      <c r="C1661" s="254"/>
      <c r="D1661" s="254"/>
      <c r="E1661" s="255"/>
      <c r="F1661" s="255"/>
      <c r="G1661" s="255"/>
    </row>
    <row r="1696" spans="1:7" s="293" customFormat="1" ht="15.75">
      <c r="A1696" s="290"/>
      <c r="B1696" s="254"/>
      <c r="C1696" s="254"/>
      <c r="D1696" s="254"/>
      <c r="E1696" s="255"/>
      <c r="F1696" s="255"/>
      <c r="G1696" s="255"/>
    </row>
    <row r="1697" spans="1:7" s="293" customFormat="1" ht="15.75">
      <c r="A1697" s="290"/>
      <c r="B1697" s="254"/>
      <c r="C1697" s="254"/>
      <c r="D1697" s="254"/>
      <c r="E1697" s="255"/>
      <c r="F1697" s="255"/>
      <c r="G1697" s="255"/>
    </row>
    <row r="1707" spans="1:7" s="293" customFormat="1" ht="15.75">
      <c r="A1707" s="290"/>
      <c r="B1707" s="254"/>
      <c r="C1707" s="254"/>
      <c r="D1707" s="254"/>
      <c r="E1707" s="255"/>
      <c r="F1707" s="255"/>
      <c r="G1707" s="255"/>
    </row>
    <row r="1733" spans="1:7" s="293" customFormat="1" ht="15.75">
      <c r="A1733" s="290"/>
      <c r="B1733" s="254"/>
      <c r="C1733" s="254"/>
      <c r="D1733" s="254"/>
      <c r="E1733" s="255"/>
      <c r="F1733" s="255"/>
      <c r="G1733" s="255"/>
    </row>
    <row r="1748" spans="1:7" s="293" customFormat="1" ht="15.75">
      <c r="A1748" s="290"/>
      <c r="B1748" s="254"/>
      <c r="C1748" s="254"/>
      <c r="D1748" s="254"/>
      <c r="E1748" s="255"/>
      <c r="F1748" s="255"/>
      <c r="G1748" s="255"/>
    </row>
    <row r="1749" spans="1:7" s="293" customFormat="1" ht="15.75">
      <c r="A1749" s="290"/>
      <c r="B1749" s="254"/>
      <c r="C1749" s="254"/>
      <c r="D1749" s="254"/>
      <c r="E1749" s="255"/>
      <c r="F1749" s="255"/>
      <c r="G1749" s="255"/>
    </row>
    <row r="1776" spans="1:7" s="293" customFormat="1" ht="15.75">
      <c r="A1776" s="290"/>
      <c r="B1776" s="254"/>
      <c r="C1776" s="254"/>
      <c r="D1776" s="254"/>
      <c r="E1776" s="255"/>
      <c r="F1776" s="255"/>
      <c r="G1776" s="255"/>
    </row>
    <row r="1824" spans="1:7" s="293" customFormat="1" ht="15.75">
      <c r="A1824" s="290"/>
      <c r="B1824" s="254"/>
      <c r="C1824" s="254"/>
      <c r="D1824" s="254"/>
      <c r="E1824" s="255"/>
      <c r="F1824" s="255"/>
      <c r="G1824" s="255"/>
    </row>
    <row r="1828" spans="1:7" s="293" customFormat="1" ht="15.75">
      <c r="A1828" s="290"/>
      <c r="B1828" s="254"/>
      <c r="C1828" s="254"/>
      <c r="D1828" s="254"/>
      <c r="E1828" s="255"/>
      <c r="F1828" s="255"/>
      <c r="G1828" s="255"/>
    </row>
    <row r="1846" spans="1:7" s="293" customFormat="1" ht="15.75">
      <c r="A1846" s="290"/>
      <c r="B1846" s="254"/>
      <c r="C1846" s="254"/>
      <c r="D1846" s="254"/>
      <c r="E1846" s="255"/>
      <c r="F1846" s="255"/>
      <c r="G1846" s="255"/>
    </row>
    <row r="1859" spans="1:7" s="293" customFormat="1" ht="15.75">
      <c r="A1859" s="290"/>
      <c r="B1859" s="254"/>
      <c r="C1859" s="254"/>
      <c r="D1859" s="254"/>
      <c r="E1859" s="255"/>
      <c r="F1859" s="255"/>
      <c r="G1859" s="255"/>
    </row>
    <row r="1880" spans="1:7" s="293" customFormat="1" ht="15.75">
      <c r="A1880" s="290"/>
      <c r="B1880" s="254"/>
      <c r="C1880" s="254"/>
      <c r="D1880" s="254"/>
      <c r="E1880" s="255"/>
      <c r="F1880" s="255"/>
      <c r="G1880" s="255"/>
    </row>
    <row r="1904" spans="1:7" s="293" customFormat="1" ht="15.75">
      <c r="A1904" s="290"/>
      <c r="B1904" s="254"/>
      <c r="C1904" s="254"/>
      <c r="D1904" s="254"/>
      <c r="E1904" s="255"/>
      <c r="F1904" s="255"/>
      <c r="G1904" s="255"/>
    </row>
    <row r="1911" spans="1:7" s="293" customFormat="1" ht="15.75">
      <c r="A1911" s="290"/>
      <c r="B1911" s="254"/>
      <c r="C1911" s="254"/>
      <c r="D1911" s="254"/>
      <c r="E1911" s="255"/>
      <c r="F1911" s="255"/>
      <c r="G1911" s="255"/>
    </row>
    <row r="1912" spans="1:7" s="293" customFormat="1" ht="15.75">
      <c r="A1912" s="290"/>
      <c r="B1912" s="254"/>
      <c r="C1912" s="254"/>
      <c r="D1912" s="254"/>
      <c r="E1912" s="255"/>
      <c r="F1912" s="255"/>
      <c r="G1912" s="255"/>
    </row>
    <row r="1940" spans="1:7" s="293" customFormat="1" ht="15.75">
      <c r="A1940" s="290"/>
      <c r="B1940" s="254"/>
      <c r="C1940" s="254"/>
      <c r="D1940" s="254"/>
      <c r="E1940" s="255"/>
      <c r="F1940" s="255"/>
      <c r="G1940" s="255"/>
    </row>
    <row r="1953" spans="1:7" s="293" customFormat="1" ht="15.75">
      <c r="A1953" s="290"/>
      <c r="B1953" s="254"/>
      <c r="C1953" s="254"/>
      <c r="D1953" s="254"/>
      <c r="E1953" s="255"/>
      <c r="F1953" s="255"/>
      <c r="G1953" s="255"/>
    </row>
    <row r="1954" spans="1:7" s="293" customFormat="1" ht="15.75">
      <c r="A1954" s="290"/>
      <c r="B1954" s="254"/>
      <c r="C1954" s="254"/>
      <c r="D1954" s="254"/>
      <c r="E1954" s="255"/>
      <c r="F1954" s="255"/>
      <c r="G1954" s="255"/>
    </row>
    <row r="1960" spans="1:7" s="293" customFormat="1" ht="15.75">
      <c r="A1960" s="290"/>
      <c r="B1960" s="254"/>
      <c r="C1960" s="254"/>
      <c r="D1960" s="254"/>
      <c r="E1960" s="255"/>
      <c r="F1960" s="255"/>
      <c r="G1960" s="255"/>
    </row>
    <row r="1976" spans="1:7" s="293" customFormat="1" ht="15.75">
      <c r="A1976" s="290"/>
      <c r="B1976" s="254"/>
      <c r="C1976" s="254"/>
      <c r="D1976" s="254"/>
      <c r="E1976" s="255"/>
      <c r="F1976" s="255"/>
      <c r="G1976" s="255"/>
    </row>
    <row r="1977" spans="1:7" s="293" customFormat="1" ht="15.75">
      <c r="A1977" s="290"/>
      <c r="B1977" s="254"/>
      <c r="C1977" s="254"/>
      <c r="D1977" s="254"/>
      <c r="E1977" s="255"/>
      <c r="F1977" s="255"/>
      <c r="G1977" s="255"/>
    </row>
    <row r="1987" spans="1:7" s="293" customFormat="1" ht="15.75">
      <c r="A1987" s="290"/>
      <c r="B1987" s="254"/>
      <c r="C1987" s="254"/>
      <c r="D1987" s="254"/>
      <c r="E1987" s="255"/>
      <c r="F1987" s="255"/>
      <c r="G1987" s="255"/>
    </row>
    <row r="1997" spans="1:7" s="293" customFormat="1" ht="15.75">
      <c r="A1997" s="290"/>
      <c r="B1997" s="254"/>
      <c r="C1997" s="254"/>
      <c r="D1997" s="254"/>
      <c r="E1997" s="255"/>
      <c r="F1997" s="255"/>
      <c r="G1997" s="255"/>
    </row>
    <row r="2016" spans="1:7" s="293" customFormat="1" ht="15.75">
      <c r="A2016" s="290"/>
      <c r="B2016" s="254"/>
      <c r="C2016" s="254"/>
      <c r="D2016" s="254"/>
      <c r="E2016" s="255"/>
      <c r="F2016" s="255"/>
      <c r="G2016" s="255"/>
    </row>
    <row r="2032" spans="1:7" s="293" customFormat="1" ht="15.75">
      <c r="A2032" s="290"/>
      <c r="B2032" s="254"/>
      <c r="C2032" s="254"/>
      <c r="D2032" s="254"/>
      <c r="E2032" s="255"/>
      <c r="F2032" s="255"/>
      <c r="G2032" s="255"/>
    </row>
    <row r="2078" spans="1:7" s="293" customFormat="1" ht="15.75">
      <c r="A2078" s="290"/>
      <c r="B2078" s="254"/>
      <c r="C2078" s="254"/>
      <c r="D2078" s="254"/>
      <c r="E2078" s="255"/>
      <c r="F2078" s="255"/>
      <c r="G2078" s="255"/>
    </row>
    <row r="2103" spans="1:7" s="293" customFormat="1" ht="15.75">
      <c r="A2103" s="290"/>
      <c r="B2103" s="254"/>
      <c r="C2103" s="254"/>
      <c r="D2103" s="254"/>
      <c r="E2103" s="255"/>
      <c r="F2103" s="255"/>
      <c r="G2103" s="255"/>
    </row>
    <row r="2113" spans="1:7" s="293" customFormat="1" ht="15.75">
      <c r="A2113" s="290"/>
      <c r="B2113" s="254"/>
      <c r="C2113" s="254"/>
      <c r="D2113" s="254"/>
      <c r="E2113" s="255"/>
      <c r="F2113" s="255"/>
      <c r="G2113" s="255"/>
    </row>
    <row r="2126" spans="1:7" s="293" customFormat="1" ht="15.75">
      <c r="A2126" s="290"/>
      <c r="B2126" s="254"/>
      <c r="C2126" s="254"/>
      <c r="D2126" s="254"/>
      <c r="E2126" s="255"/>
      <c r="F2126" s="255"/>
      <c r="G2126" s="255"/>
    </row>
    <row r="2145" spans="1:7" s="293" customFormat="1" ht="15.75">
      <c r="A2145" s="290"/>
      <c r="B2145" s="254"/>
      <c r="C2145" s="254"/>
      <c r="D2145" s="254"/>
      <c r="E2145" s="255"/>
      <c r="F2145" s="255"/>
      <c r="G2145" s="255"/>
    </row>
    <row r="2146" spans="1:7" s="293" customFormat="1" ht="15.75">
      <c r="A2146" s="290"/>
      <c r="B2146" s="254"/>
      <c r="C2146" s="254"/>
      <c r="D2146" s="254"/>
      <c r="E2146" s="255"/>
      <c r="F2146" s="255"/>
      <c r="G2146" s="255"/>
    </row>
    <row r="2153" spans="1:7" s="293" customFormat="1" ht="15.75">
      <c r="A2153" s="290"/>
      <c r="B2153" s="254"/>
      <c r="C2153" s="254"/>
      <c r="D2153" s="254"/>
      <c r="E2153" s="255"/>
      <c r="F2153" s="255"/>
      <c r="G2153" s="255"/>
    </row>
    <row r="2160" spans="1:7" s="293" customFormat="1" ht="15.75">
      <c r="A2160" s="290"/>
      <c r="B2160" s="254"/>
      <c r="C2160" s="254"/>
      <c r="D2160" s="254"/>
      <c r="E2160" s="255"/>
      <c r="F2160" s="255"/>
      <c r="G2160" s="255"/>
    </row>
    <row r="2200" spans="1:7" s="293" customFormat="1" ht="15.75">
      <c r="A2200" s="290"/>
      <c r="B2200" s="254"/>
      <c r="C2200" s="254"/>
      <c r="D2200" s="254"/>
      <c r="E2200" s="255"/>
      <c r="F2200" s="255"/>
      <c r="G2200" s="255"/>
    </row>
    <row r="2207" spans="1:7" s="293" customFormat="1" ht="33" customHeight="1">
      <c r="A2207" s="290"/>
      <c r="B2207" s="254"/>
      <c r="C2207" s="254"/>
      <c r="D2207" s="254"/>
      <c r="E2207" s="255"/>
      <c r="F2207" s="255"/>
      <c r="G2207" s="255"/>
    </row>
    <row r="2214" spans="1:7" s="293" customFormat="1" ht="15.75">
      <c r="A2214" s="290"/>
      <c r="B2214" s="254"/>
      <c r="C2214" s="254"/>
      <c r="D2214" s="254"/>
      <c r="E2214" s="255"/>
      <c r="F2214" s="255"/>
      <c r="G2214" s="255"/>
    </row>
    <row r="2221" spans="1:7" s="293" customFormat="1" ht="15.75">
      <c r="A2221" s="290"/>
      <c r="B2221" s="254"/>
      <c r="C2221" s="254"/>
      <c r="D2221" s="254"/>
      <c r="E2221" s="255"/>
      <c r="F2221" s="255"/>
      <c r="G2221" s="255"/>
    </row>
    <row r="2226" ht="32.25" customHeight="1"/>
    <row r="2228" spans="1:7" s="293" customFormat="1" ht="15.75">
      <c r="A2228" s="290"/>
      <c r="B2228" s="254"/>
      <c r="C2228" s="254"/>
      <c r="D2228" s="254"/>
      <c r="E2228" s="255"/>
      <c r="F2228" s="255"/>
      <c r="G2228" s="255"/>
    </row>
    <row r="2237" ht="32.25" customHeight="1"/>
    <row r="2239" spans="1:7" s="293" customFormat="1" ht="15.75">
      <c r="A2239" s="290"/>
      <c r="B2239" s="254"/>
      <c r="C2239" s="254"/>
      <c r="D2239" s="254"/>
      <c r="E2239" s="255"/>
      <c r="F2239" s="255"/>
      <c r="G2239" s="255"/>
    </row>
    <row r="2248" ht="33" customHeight="1"/>
    <row r="2251" ht="31.5" customHeight="1"/>
    <row r="2270" spans="1:7" s="293" customFormat="1" ht="15.75">
      <c r="A2270" s="290"/>
      <c r="B2270" s="254"/>
      <c r="C2270" s="254"/>
      <c r="D2270" s="254"/>
      <c r="E2270" s="255"/>
      <c r="F2270" s="255"/>
      <c r="G2270" s="255"/>
    </row>
    <row r="2271" spans="1:7" s="293" customFormat="1" ht="15.75">
      <c r="A2271" s="290"/>
      <c r="B2271" s="254"/>
      <c r="C2271" s="254"/>
      <c r="D2271" s="254"/>
      <c r="E2271" s="255"/>
      <c r="F2271" s="255"/>
      <c r="G2271" s="255"/>
    </row>
    <row r="2310" ht="32.25" customHeight="1"/>
    <row r="2318" ht="50.25" customHeight="1"/>
    <row r="2322" ht="33.75" customHeight="1"/>
    <row r="2357" ht="48.75" customHeight="1"/>
    <row r="2368" ht="19.5" customHeight="1"/>
    <row r="2371" ht="17.25" customHeight="1"/>
  </sheetData>
  <sheetProtection/>
  <mergeCells count="10">
    <mergeCell ref="D4:G4"/>
    <mergeCell ref="C1:G1"/>
    <mergeCell ref="C2:G2"/>
    <mergeCell ref="A142:D142"/>
    <mergeCell ref="A11:E11"/>
    <mergeCell ref="A12:E12"/>
    <mergeCell ref="E5:G5"/>
    <mergeCell ref="A6:G6"/>
    <mergeCell ref="E3:G3"/>
    <mergeCell ref="E7:G7"/>
  </mergeCells>
  <printOptions/>
  <pageMargins left="0.7" right="0.7" top="0.75" bottom="0.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Компик</cp:lastModifiedBy>
  <cp:lastPrinted>2021-02-05T11:49:35Z</cp:lastPrinted>
  <dcterms:created xsi:type="dcterms:W3CDTF">2005-11-25T08:01:20Z</dcterms:created>
  <dcterms:modified xsi:type="dcterms:W3CDTF">2021-04-01T12:19:58Z</dcterms:modified>
  <cp:category/>
  <cp:version/>
  <cp:contentType/>
  <cp:contentStatus/>
</cp:coreProperties>
</file>